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\1. поправки к бюджету 2022\"/>
    </mc:Choice>
  </mc:AlternateContent>
  <xr:revisionPtr revIDLastSave="0" documentId="13_ncr:1_{9B3865DC-DE2F-403B-B829-1FE548DDF6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Ведом!$F$6:$L$117</definedName>
    <definedName name="_xlnm._FilterDatabase" localSheetId="0" hidden="1">Ведом!$G$6:$L$117</definedName>
    <definedName name="Print_Titles" localSheetId="0">Ведом!$8:$8</definedName>
    <definedName name="_xlnm.Print_Titles" localSheetId="0">Ведом!#REF!</definedName>
    <definedName name="Имя_ГРБС" localSheetId="0">Ведом!$Q$5:$Q$7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7" i="17" l="1"/>
  <c r="L44" i="17"/>
  <c r="L24" i="17"/>
  <c r="L23" i="17" s="1"/>
  <c r="L22" i="17" s="1"/>
  <c r="L21" i="17" s="1"/>
  <c r="L67" i="17"/>
  <c r="L66" i="17" s="1"/>
  <c r="L74" i="17"/>
  <c r="L73" i="17" s="1"/>
  <c r="L70" i="17"/>
  <c r="L69" i="17" s="1"/>
  <c r="L50" i="17"/>
  <c r="L72" i="17" l="1"/>
  <c r="L115" i="17"/>
  <c r="L114" i="17" s="1"/>
  <c r="L113" i="17" s="1"/>
  <c r="L111" i="17"/>
  <c r="L110" i="17" s="1"/>
  <c r="L109" i="17" s="1"/>
  <c r="L93" i="17"/>
  <c r="L95" i="17"/>
  <c r="L89" i="17"/>
  <c r="L87" i="17"/>
  <c r="L85" i="17"/>
  <c r="L82" i="17"/>
  <c r="L81" i="17" s="1"/>
  <c r="L78" i="17"/>
  <c r="L77" i="17" s="1"/>
  <c r="L76" i="17" s="1"/>
  <c r="L64" i="17"/>
  <c r="L63" i="17" s="1"/>
  <c r="L62" i="17" s="1"/>
  <c r="L60" i="17"/>
  <c r="L59" i="17" s="1"/>
  <c r="L58" i="17" s="1"/>
  <c r="L52" i="17"/>
  <c r="L54" i="17"/>
  <c r="L48" i="17"/>
  <c r="L56" i="17"/>
  <c r="L41" i="17"/>
  <c r="L40" i="17" s="1"/>
  <c r="L37" i="17"/>
  <c r="L33" i="17"/>
  <c r="L31" i="17"/>
  <c r="L17" i="17"/>
  <c r="L15" i="17"/>
  <c r="L13" i="17"/>
  <c r="L10" i="17"/>
  <c r="L9" i="17" s="1"/>
  <c r="L99" i="17"/>
  <c r="L98" i="17" s="1"/>
  <c r="L102" i="17"/>
  <c r="L101" i="17" s="1"/>
  <c r="L12" i="17" l="1"/>
  <c r="L84" i="17"/>
  <c r="L80" i="17" s="1"/>
  <c r="L8" i="17"/>
  <c r="L7" i="17" s="1"/>
  <c r="L92" i="17"/>
  <c r="L91" i="17" s="1"/>
  <c r="L30" i="17"/>
  <c r="L46" i="17"/>
  <c r="L43" i="17" s="1"/>
  <c r="L105" i="17"/>
  <c r="L107" i="17"/>
  <c r="L104" i="17" l="1"/>
  <c r="L29" i="17"/>
  <c r="L97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28" i="17" l="1"/>
  <c r="L117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<sst xmlns="http://schemas.openxmlformats.org/spreadsheetml/2006/main" count="707" uniqueCount="180">
  <si>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</si>
  <si>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</si>
  <si>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</si>
  <si>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</si>
  <si>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</si>
  <si>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</si>
  <si>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</si>
  <si>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</si>
  <si>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</si>
  <si>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</si>
  <si>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</si>
  <si>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</si>
  <si>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</si>
  <si>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</si>
  <si>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</si>
  <si>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</si>
  <si>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</si>
  <si>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</si>
  <si>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</si>
  <si>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</si>
  <si>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</si>
  <si>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</si>
  <si>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</si>
  <si>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</si>
  <si>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</si>
  <si>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</si>
  <si>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</si>
  <si>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</si>
  <si>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</si>
  <si>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</si>
  <si>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</si>
  <si>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</si>
  <si>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</si>
  <si>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</si>
  <si>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</si>
  <si>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</si>
  <si>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</si>
  <si>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</si>
  <si>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</si>
  <si>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</si>
  <si>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</si>
  <si>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</si>
  <si>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</si>
  <si>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</si>
  <si>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</si>
  <si>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</si>
  <si>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</si>
  <si>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</si>
  <si>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</si>
  <si>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</si>
  <si>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</si>
  <si>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</si>
  <si>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</si>
  <si>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</si>
  <si>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</si>
  <si>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</si>
  <si>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</si>
  <si>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</si>
  <si>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</si>
  <si>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</si>
  <si>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</si>
  <si>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</si>
  <si>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</si>
  <si>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</si>
  <si>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</si>
  <si>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</si>
  <si>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</si>
  <si>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</si>
  <si>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</si>
  <si>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</si>
  <si>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</si>
  <si>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</si>
  <si>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</si>
  <si>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</si>
  <si>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</si>
  <si>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</si>
  <si>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</si>
  <si>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</si>
  <si>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</si>
  <si>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</si>
  <si>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</si>
  <si>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</si>
  <si>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</si>
  <si>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</si>
  <si>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</si>
  <si>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</si>
  <si>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</si>
  <si>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</si>
  <si>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</si>
  <si>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</si>
  <si>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</si>
  <si>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</si>
  <si>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</si>
  <si>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</si>
  <si>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</si>
  <si>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</si>
  <si>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</si>
  <si>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</si>
  <si>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</si>
  <si>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</si>
  <si>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</si>
  <si>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</si>
  <si>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</si>
  <si>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</si>
  <si>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</si>
  <si>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</si>
  <si>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</si>
  <si>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</si>
  <si>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</si>
  <si>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</si>
  <si>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</si>
  <si>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</si>
  <si>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</si>
  <si>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</si>
  <si>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</si>
  <si>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</si>
  <si>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</si>
  <si>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</si>
  <si>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</si>
  <si>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</si>
  <si>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</si>
  <si>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</si>
  <si>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</si>
  <si>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</si>
  <si>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</si>
  <si>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</si>
  <si>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</si>
  <si>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</si>
  <si>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</si>
  <si>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</si>
  <si>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</si>
  <si>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</si>
  <si>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</si>
  <si>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</si>
  <si>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</si>
  <si>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</si>
  <si>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</si>
  <si>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</si>
  <si>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</si>
  <si>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</si>
  <si>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</si>
  <si>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</si>
  <si>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</si>
  <si>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</si>
  <si>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</si>
  <si>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</si>
  <si>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</si>
  <si>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</si>
  <si>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</si>
  <si>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</si>
  <si>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</si>
  <si>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</si>
  <si>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</si>
  <si>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</si>
  <si>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</si>
  <si>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</si>
  <si>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</si>
  <si>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</si>
  <si>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</si>
  <si>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</si>
  <si>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</si>
  <si>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</si>
  <si>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</si>
  <si>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</si>
  <si>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Дорожное хозяйство (дорожные фонды)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</si>
  <si>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</si>
  <si>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00209 00051</t>
  </si>
  <si>
    <t>09200 00071</t>
  </si>
  <si>
    <t>Сумма,
(тыс. руб)       2-е чтение</t>
  </si>
  <si>
    <t>Изменения</t>
  </si>
  <si>
    <t>Примечание</t>
  </si>
  <si>
    <t>пересчёт предельных нормативов для формирования фонда оплаты труда</t>
  </si>
  <si>
    <t>Решение ИКМО от 06..12.2021 года № 1-2/2 "Об избрании председателя Избирательной комиссии внутригородского муниципального образования СПб муниципального округа № 72"</t>
  </si>
  <si>
    <t>пересчёт предельных нормативов для формирования фонда оплаты труда + перераспределение расходов внутри целевой статьи</t>
  </si>
  <si>
    <t>перераспределение средств</t>
  </si>
  <si>
    <t>необходимость уничтожения документов после архивации 2021 года</t>
  </si>
  <si>
    <t>перераспредение средств</t>
  </si>
  <si>
    <t>Сумма,
(тыс. руб)            1-е чтение</t>
  </si>
  <si>
    <t>Поправка
ко 2-му чтению проекта решения Муниципального Совета внутригородского муниципального образования Санкт-Петербурга муниципального округа №72 «Об утверждении бюджета внутригородского муниципального образования Санкт-Петербурга муниципального округа № 72 на 2022 год»</t>
  </si>
  <si>
    <t>Вносит депутат П.Е.Швец  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</si>
</sst>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37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20" fillId="0" borderId="1" xfId="1" applyNumberFormat="1" applyFont="1" applyBorder="1" applyAlignment="1">
      <alignment vertical="center"/>
    </xf>
    <xf numFmtId="165" fontId="20" fillId="0" borderId="1" xfId="1" applyNumberFormat="1" applyFont="1" applyFill="1" applyBorder="1" applyAlignment="1">
      <alignment vertical="center"/>
    </xf>
    <xf numFmtId="165" fontId="21" fillId="0" borderId="1" xfId="1" applyNumberFormat="1" applyFont="1" applyFill="1" applyBorder="1" applyAlignment="1">
      <alignment vertical="center"/>
    </xf>
    <xf numFmtId="166" fontId="21" fillId="0" borderId="1" xfId="1" applyNumberFormat="1" applyFont="1" applyBorder="1" applyAlignment="1">
      <alignment horizontal="center" vertical="center" wrapText="1"/>
    </xf>
    <xf numFmtId="167" fontId="21" fillId="0" borderId="1" xfId="1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166" fontId="20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5" fillId="0" borderId="1" xfId="1" applyBorder="1"/>
    <xf numFmtId="0" fontId="5" fillId="0" borderId="1" xfId="1" applyBorder="1" applyAlignment="1">
      <alignment horizontal="right" vertical="center"/>
    </xf>
    <xf numFmtId="0" fontId="9" fillId="0" borderId="1" xfId="1" applyFont="1" applyBorder="1"/>
    <xf numFmtId="0" fontId="9" fillId="0" borderId="1" xfId="1" applyFont="1" applyBorder="1" applyAlignment="1">
      <alignment horizontal="right" vertical="center"/>
    </xf>
    <xf numFmtId="0" fontId="1" fillId="0" borderId="1" xfId="1" applyFont="1" applyBorder="1"/>
    <xf numFmtId="0" fontId="5" fillId="0" borderId="1" xfId="1" applyFill="1" applyBorder="1"/>
    <xf numFmtId="0" fontId="2" fillId="0" borderId="1" xfId="1" applyFont="1" applyBorder="1"/>
    <xf numFmtId="0" fontId="5" fillId="0" borderId="1" xfId="1" applyFill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4" fillId="0" borderId="1" xfId="1" applyFont="1" applyBorder="1"/>
    <xf numFmtId="0" fontId="5" fillId="0" borderId="1" xfId="1" applyFont="1" applyBorder="1" applyAlignment="1">
      <alignment horizontal="right" vertical="center"/>
    </xf>
    <xf numFmtId="0" fontId="5" fillId="0" borderId="1" xfId="1" applyFont="1" applyBorder="1"/>
    <xf numFmtId="165" fontId="20" fillId="0" borderId="1" xfId="1" applyNumberFormat="1" applyFont="1" applyBorder="1" applyAlignment="1">
      <alignment vertical="center" wrapText="1"/>
    </xf>
    <xf numFmtId="165" fontId="23" fillId="0" borderId="1" xfId="1" applyNumberFormat="1" applyFont="1" applyBorder="1" applyAlignment="1">
      <alignment vertical="center" wrapText="1"/>
    </xf>
    <xf numFmtId="165" fontId="22" fillId="0" borderId="1" xfId="1" applyNumberFormat="1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" fontId="3" fillId="0" borderId="8" xfId="1" applyNumberFormat="1" applyFont="1" applyBorder="1" applyAlignment="1">
      <alignment horizontal="left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49" fontId="20" fillId="0" borderId="4" xfId="1" applyNumberFormat="1" applyFont="1" applyBorder="1" applyAlignment="1">
      <alignment horizontal="left" vertical="center" wrapText="1"/>
    </xf>
    <xf numFmtId="49" fontId="20" fillId="0" borderId="2" xfId="1" applyNumberFormat="1" applyFont="1" applyBorder="1" applyAlignment="1">
      <alignment horizontal="left" vertical="center" wrapText="1"/>
    </xf>
    <xf numFmtId="49" fontId="20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165" fontId="22" fillId="0" borderId="5" xfId="1" applyNumberFormat="1" applyFont="1" applyBorder="1" applyAlignment="1">
      <alignment horizontal="left" vertical="center" wrapText="1"/>
    </xf>
    <xf numFmtId="165" fontId="20" fillId="0" borderId="6" xfId="1" applyNumberFormat="1" applyFont="1" applyBorder="1" applyAlignment="1">
      <alignment horizontal="left" vertical="center" wrapText="1"/>
    </xf>
    <xf numFmtId="165" fontId="20" fillId="0" borderId="7" xfId="1" applyNumberFormat="1" applyFont="1" applyBorder="1" applyAlignment="1">
      <alignment horizontal="left" vertical="center" wrapText="1"/>
    </xf>
    <xf numFmtId="165" fontId="23" fillId="0" borderId="5" xfId="1" applyNumberFormat="1" applyFont="1" applyBorder="1" applyAlignment="1">
      <alignment horizontal="left" vertical="center" wrapText="1"/>
    </xf>
    <xf numFmtId="165" fontId="23" fillId="0" borderId="7" xfId="1" applyNumberFormat="1" applyFont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24"/>
  <sheetViews>
    <sheetView showGridLines="0" tabSelected="1" zoomScale="115" zoomScaleNormal="115" workbookViewId="0">
      <selection activeCell="A5" sqref="A5:G5"/>
    </sheetView>
  </sheetViews>
  <sheetFormatPr defaultColWidth="9.109375" defaultRowHeight="13.2" x14ac:dyDescent="0.25"/>
  <cols>
    <col min="1" max="4" width="2.109375" style="71" customWidth="1"/>
    <col min="5" max="5" width="2.33203125" style="71" customWidth="1"/>
    <col min="6" max="6" width="1.6640625" style="1" customWidth="1"/>
    <col min="7" max="7" width="49" style="11" customWidth="1"/>
    <col min="8" max="8" width="4" style="12" customWidth="1"/>
    <col min="9" max="9" width="5.5546875" style="13" customWidth="1"/>
    <col min="10" max="10" width="11.5546875" style="13" customWidth="1"/>
    <col min="11" max="11" width="4.33203125" style="13" customWidth="1"/>
    <col min="12" max="12" width="9.44140625" style="14" customWidth="1"/>
    <col min="13" max="13" width="10" style="15" customWidth="1"/>
    <col min="14" max="14" width="9.109375" style="1"/>
    <col min="15" max="15" width="23.33203125" style="1" customWidth="1"/>
    <col min="16" max="16" width="9.109375" style="1"/>
    <col min="17" max="17" width="5.44140625" style="1" customWidth="1"/>
    <col min="18" max="16384" width="9.109375" style="1"/>
  </cols>
  <sheetData>
    <row r="1" spans="1:21" ht="13.2" customHeight="1" x14ac:dyDescent="0.25">
      <c r="A1" s="191" t="s">
        <v>178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21" ht="13.2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21" ht="13.2" customHeight="1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21" ht="13.2" customHeight="1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21" s="2" customFormat="1" ht="17.25" customHeight="1" x14ac:dyDescent="0.25">
      <c r="A5" s="192" t="s">
        <v>179</v>
      </c>
      <c r="B5" s="192"/>
      <c r="C5" s="192"/>
      <c r="D5" s="192"/>
      <c r="E5" s="192"/>
      <c r="F5" s="192"/>
      <c r="G5" s="192"/>
      <c r="H5" s="75"/>
      <c r="I5" s="75"/>
      <c r="J5" s="75"/>
      <c r="K5" s="75"/>
      <c r="M5" s="76"/>
    </row>
    <row r="6" spans="1:21" s="2" customFormat="1" ht="60" customHeight="1" x14ac:dyDescent="0.25">
      <c r="A6" s="231" t="s">
        <v>0</v>
      </c>
      <c r="B6" s="232"/>
      <c r="C6" s="232"/>
      <c r="D6" s="232"/>
      <c r="E6" s="232"/>
      <c r="F6" s="232"/>
      <c r="G6" s="233"/>
      <c r="H6" s="23" t="s">
        <v>34</v>
      </c>
      <c r="I6" s="23" t="s">
        <v>37</v>
      </c>
      <c r="J6" s="23" t="s">
        <v>33</v>
      </c>
      <c r="K6" s="23" t="s">
        <v>46</v>
      </c>
      <c r="L6" s="23" t="s">
        <v>168</v>
      </c>
      <c r="M6" s="23" t="s">
        <v>177</v>
      </c>
      <c r="N6" s="23" t="s">
        <v>169</v>
      </c>
      <c r="O6" s="23" t="s">
        <v>170</v>
      </c>
    </row>
    <row r="7" spans="1:21" s="2" customFormat="1" ht="28.5" customHeight="1" x14ac:dyDescent="0.25">
      <c r="A7" s="205" t="s">
        <v>44</v>
      </c>
      <c r="B7" s="206"/>
      <c r="C7" s="206"/>
      <c r="D7" s="206"/>
      <c r="E7" s="206"/>
      <c r="F7" s="206"/>
      <c r="G7" s="207"/>
      <c r="H7" s="80">
        <v>891</v>
      </c>
      <c r="I7" s="81"/>
      <c r="J7" s="82"/>
      <c r="K7" s="83"/>
      <c r="L7" s="84">
        <f>L8</f>
        <v>10588.099999999999</v>
      </c>
      <c r="M7" s="169"/>
      <c r="N7" s="170"/>
      <c r="O7" s="170"/>
    </row>
    <row r="8" spans="1:21" ht="16.5" customHeight="1" x14ac:dyDescent="0.25">
      <c r="A8" s="202" t="s">
        <v>102</v>
      </c>
      <c r="B8" s="203"/>
      <c r="C8" s="203"/>
      <c r="D8" s="203"/>
      <c r="E8" s="203"/>
      <c r="F8" s="203"/>
      <c r="G8" s="204"/>
      <c r="H8" s="88">
        <v>891</v>
      </c>
      <c r="I8" s="89">
        <v>100</v>
      </c>
      <c r="J8" s="90"/>
      <c r="K8" s="91" t="s">
        <v>3</v>
      </c>
      <c r="L8" s="92">
        <f>L9+L12</f>
        <v>10588.099999999999</v>
      </c>
      <c r="M8" s="171"/>
      <c r="N8" s="172" t="s">
        <v>3</v>
      </c>
      <c r="O8" s="172"/>
      <c r="Q8" s="2"/>
    </row>
    <row r="9" spans="1:21" ht="29.25" customHeight="1" x14ac:dyDescent="0.25">
      <c r="A9" s="208" t="s">
        <v>11</v>
      </c>
      <c r="B9" s="209"/>
      <c r="C9" s="209"/>
      <c r="D9" s="209"/>
      <c r="E9" s="209"/>
      <c r="F9" s="209"/>
      <c r="G9" s="210"/>
      <c r="H9" s="96">
        <v>891</v>
      </c>
      <c r="I9" s="97">
        <v>102</v>
      </c>
      <c r="J9" s="98"/>
      <c r="K9" s="99" t="s">
        <v>3</v>
      </c>
      <c r="L9" s="100">
        <f>L10</f>
        <v>1534.5</v>
      </c>
      <c r="M9" s="171"/>
      <c r="N9" s="172"/>
      <c r="O9" s="172"/>
    </row>
    <row r="10" spans="1:21" ht="15.75" customHeight="1" x14ac:dyDescent="0.4">
      <c r="A10" s="196" t="s">
        <v>12</v>
      </c>
      <c r="B10" s="197"/>
      <c r="C10" s="197"/>
      <c r="D10" s="197"/>
      <c r="E10" s="197"/>
      <c r="F10" s="197"/>
      <c r="G10" s="198"/>
      <c r="H10" s="148">
        <v>891</v>
      </c>
      <c r="I10" s="149">
        <v>102</v>
      </c>
      <c r="J10" s="150" t="s">
        <v>127</v>
      </c>
      <c r="K10" s="151"/>
      <c r="L10" s="152">
        <f>L11</f>
        <v>1534.5</v>
      </c>
      <c r="M10" s="171"/>
      <c r="N10" s="172"/>
      <c r="O10" s="172"/>
      <c r="U10" s="3"/>
    </row>
    <row r="11" spans="1:21" ht="54.75" customHeight="1" x14ac:dyDescent="0.25">
      <c r="A11" s="188" t="s">
        <v>80</v>
      </c>
      <c r="B11" s="189"/>
      <c r="C11" s="189"/>
      <c r="D11" s="189"/>
      <c r="E11" s="189"/>
      <c r="F11" s="189"/>
      <c r="G11" s="190"/>
      <c r="H11" s="36">
        <v>891</v>
      </c>
      <c r="I11" s="37">
        <v>102</v>
      </c>
      <c r="J11" s="156" t="s">
        <v>127</v>
      </c>
      <c r="K11" s="39">
        <v>100</v>
      </c>
      <c r="L11" s="162">
        <v>1534.5</v>
      </c>
      <c r="M11" s="162">
        <v>1550</v>
      </c>
      <c r="N11" s="162">
        <v>-15.5</v>
      </c>
      <c r="O11" s="184" t="s">
        <v>171</v>
      </c>
    </row>
    <row r="12" spans="1:21" ht="41.25" customHeight="1" x14ac:dyDescent="0.25">
      <c r="A12" s="208" t="s">
        <v>30</v>
      </c>
      <c r="B12" s="209"/>
      <c r="C12" s="209"/>
      <c r="D12" s="209"/>
      <c r="E12" s="209"/>
      <c r="F12" s="209"/>
      <c r="G12" s="210"/>
      <c r="H12" s="96">
        <v>891</v>
      </c>
      <c r="I12" s="97">
        <v>103</v>
      </c>
      <c r="J12" s="98"/>
      <c r="K12" s="99"/>
      <c r="L12" s="100">
        <f>L13+L15+L17</f>
        <v>9053.5999999999985</v>
      </c>
      <c r="M12" s="173"/>
      <c r="N12" s="172"/>
      <c r="O12" s="172"/>
    </row>
    <row r="13" spans="1:21" s="19" customFormat="1" ht="18" customHeight="1" x14ac:dyDescent="0.25">
      <c r="A13" s="196" t="s">
        <v>144</v>
      </c>
      <c r="B13" s="197"/>
      <c r="C13" s="197"/>
      <c r="D13" s="197"/>
      <c r="E13" s="197"/>
      <c r="F13" s="197"/>
      <c r="G13" s="198"/>
      <c r="H13" s="148">
        <v>891</v>
      </c>
      <c r="I13" s="149">
        <v>103</v>
      </c>
      <c r="J13" s="150" t="s">
        <v>128</v>
      </c>
      <c r="K13" s="151"/>
      <c r="L13" s="152">
        <f>L14</f>
        <v>2585.1999999999998</v>
      </c>
      <c r="M13" s="173"/>
      <c r="N13" s="174"/>
      <c r="O13" s="174"/>
    </row>
    <row r="14" spans="1:21" ht="52.5" customHeight="1" x14ac:dyDescent="0.25">
      <c r="A14" s="188" t="s">
        <v>80</v>
      </c>
      <c r="B14" s="189"/>
      <c r="C14" s="189"/>
      <c r="D14" s="189"/>
      <c r="E14" s="189"/>
      <c r="F14" s="189"/>
      <c r="G14" s="190"/>
      <c r="H14" s="36">
        <v>891</v>
      </c>
      <c r="I14" s="37">
        <v>103</v>
      </c>
      <c r="J14" s="156" t="s">
        <v>128</v>
      </c>
      <c r="K14" s="39">
        <v>100</v>
      </c>
      <c r="L14" s="163">
        <v>2585.1999999999998</v>
      </c>
      <c r="M14" s="162">
        <v>2680.5</v>
      </c>
      <c r="N14" s="162">
        <v>-95.3</v>
      </c>
      <c r="O14" s="184" t="s">
        <v>171</v>
      </c>
    </row>
    <row r="15" spans="1:21" ht="24.75" customHeight="1" x14ac:dyDescent="0.25">
      <c r="A15" s="193" t="s">
        <v>95</v>
      </c>
      <c r="B15" s="194"/>
      <c r="C15" s="194"/>
      <c r="D15" s="194"/>
      <c r="E15" s="194"/>
      <c r="F15" s="194"/>
      <c r="G15" s="195"/>
      <c r="H15" s="148">
        <v>891</v>
      </c>
      <c r="I15" s="149">
        <v>103</v>
      </c>
      <c r="J15" s="150" t="s">
        <v>129</v>
      </c>
      <c r="K15" s="151"/>
      <c r="L15" s="152">
        <f>L16</f>
        <v>274.5</v>
      </c>
      <c r="M15" s="173"/>
      <c r="N15" s="172"/>
      <c r="O15" s="172"/>
    </row>
    <row r="16" spans="1:21" ht="54" customHeight="1" x14ac:dyDescent="0.25">
      <c r="A16" s="188" t="s">
        <v>80</v>
      </c>
      <c r="B16" s="189"/>
      <c r="C16" s="189"/>
      <c r="D16" s="189"/>
      <c r="E16" s="189"/>
      <c r="F16" s="189"/>
      <c r="G16" s="190"/>
      <c r="H16" s="36">
        <v>891</v>
      </c>
      <c r="I16" s="37">
        <v>103</v>
      </c>
      <c r="J16" s="156" t="s">
        <v>129</v>
      </c>
      <c r="K16" s="39">
        <v>100</v>
      </c>
      <c r="L16" s="48">
        <v>274.5</v>
      </c>
      <c r="M16" s="173"/>
      <c r="N16" s="172"/>
      <c r="O16" s="172"/>
    </row>
    <row r="17" spans="1:21" s="19" customFormat="1" ht="29.25" customHeight="1" x14ac:dyDescent="0.25">
      <c r="A17" s="196" t="s">
        <v>104</v>
      </c>
      <c r="B17" s="197"/>
      <c r="C17" s="197"/>
      <c r="D17" s="197"/>
      <c r="E17" s="197"/>
      <c r="F17" s="197"/>
      <c r="G17" s="198"/>
      <c r="H17" s="148">
        <v>891</v>
      </c>
      <c r="I17" s="149">
        <v>103</v>
      </c>
      <c r="J17" s="150" t="s">
        <v>130</v>
      </c>
      <c r="K17" s="151"/>
      <c r="L17" s="152">
        <f>L18+L19+L20</f>
        <v>6193.9</v>
      </c>
      <c r="M17" s="175"/>
      <c r="N17" s="174"/>
      <c r="O17" s="174"/>
    </row>
    <row r="18" spans="1:21" s="5" customFormat="1" ht="53.25" customHeight="1" x14ac:dyDescent="0.25">
      <c r="A18" s="188" t="s">
        <v>80</v>
      </c>
      <c r="B18" s="189"/>
      <c r="C18" s="189"/>
      <c r="D18" s="189"/>
      <c r="E18" s="189"/>
      <c r="F18" s="189"/>
      <c r="G18" s="190"/>
      <c r="H18" s="36">
        <v>891</v>
      </c>
      <c r="I18" s="37">
        <v>103</v>
      </c>
      <c r="J18" s="156" t="s">
        <v>130</v>
      </c>
      <c r="K18" s="39">
        <v>100</v>
      </c>
      <c r="L18" s="163">
        <v>4062.4</v>
      </c>
      <c r="M18" s="162">
        <v>3991</v>
      </c>
      <c r="N18" s="162">
        <v>71.400000000000006</v>
      </c>
      <c r="O18" s="184" t="s">
        <v>171</v>
      </c>
      <c r="Q18" s="1"/>
    </row>
    <row r="19" spans="1:21" s="19" customFormat="1" ht="29.25" customHeight="1" x14ac:dyDescent="0.25">
      <c r="A19" s="199" t="s">
        <v>126</v>
      </c>
      <c r="B19" s="200"/>
      <c r="C19" s="200"/>
      <c r="D19" s="200"/>
      <c r="E19" s="200"/>
      <c r="F19" s="200"/>
      <c r="G19" s="201"/>
      <c r="H19" s="36">
        <v>891</v>
      </c>
      <c r="I19" s="37">
        <v>103</v>
      </c>
      <c r="J19" s="156" t="s">
        <v>130</v>
      </c>
      <c r="K19" s="39">
        <v>200</v>
      </c>
      <c r="L19" s="48">
        <v>2130.5</v>
      </c>
      <c r="M19" s="173"/>
      <c r="N19" s="174"/>
      <c r="O19" s="174"/>
      <c r="Q19" s="21"/>
    </row>
    <row r="20" spans="1:21" s="19" customFormat="1" ht="16.5" customHeight="1" x14ac:dyDescent="0.25">
      <c r="A20" s="199" t="s">
        <v>98</v>
      </c>
      <c r="B20" s="200"/>
      <c r="C20" s="200"/>
      <c r="D20" s="200"/>
      <c r="E20" s="200"/>
      <c r="F20" s="200"/>
      <c r="G20" s="201"/>
      <c r="H20" s="36">
        <v>891</v>
      </c>
      <c r="I20" s="37">
        <v>103</v>
      </c>
      <c r="J20" s="156" t="s">
        <v>130</v>
      </c>
      <c r="K20" s="39">
        <v>800</v>
      </c>
      <c r="L20" s="48">
        <v>1</v>
      </c>
      <c r="M20" s="173"/>
      <c r="N20" s="174"/>
      <c r="O20" s="174"/>
      <c r="Q20" s="21"/>
    </row>
    <row r="21" spans="1:21" s="19" customFormat="1" ht="27" customHeight="1" x14ac:dyDescent="0.25">
      <c r="A21" s="205" t="s">
        <v>43</v>
      </c>
      <c r="B21" s="206"/>
      <c r="C21" s="206"/>
      <c r="D21" s="206"/>
      <c r="E21" s="206"/>
      <c r="F21" s="206"/>
      <c r="G21" s="207"/>
      <c r="H21" s="80">
        <v>959</v>
      </c>
      <c r="I21" s="81"/>
      <c r="J21" s="82"/>
      <c r="K21" s="83"/>
      <c r="L21" s="84">
        <f>L22</f>
        <v>1600.8</v>
      </c>
      <c r="M21" s="173"/>
      <c r="N21" s="174"/>
      <c r="O21" s="174"/>
      <c r="Q21" s="21"/>
    </row>
    <row r="22" spans="1:21" s="19" customFormat="1" ht="16.5" customHeight="1" x14ac:dyDescent="0.25">
      <c r="A22" s="202" t="s">
        <v>102</v>
      </c>
      <c r="B22" s="203"/>
      <c r="C22" s="203"/>
      <c r="D22" s="203"/>
      <c r="E22" s="203"/>
      <c r="F22" s="203"/>
      <c r="G22" s="204"/>
      <c r="H22" s="88">
        <v>959</v>
      </c>
      <c r="I22" s="89">
        <v>100</v>
      </c>
      <c r="J22" s="90"/>
      <c r="K22" s="91"/>
      <c r="L22" s="92">
        <f>L23</f>
        <v>1600.8</v>
      </c>
      <c r="M22" s="173"/>
      <c r="N22" s="174"/>
      <c r="O22" s="174"/>
      <c r="Q22" s="21"/>
    </row>
    <row r="23" spans="1:21" s="19" customFormat="1" ht="16.5" customHeight="1" x14ac:dyDescent="0.25">
      <c r="A23" s="208" t="s">
        <v>17</v>
      </c>
      <c r="B23" s="209"/>
      <c r="C23" s="209"/>
      <c r="D23" s="209"/>
      <c r="E23" s="209"/>
      <c r="F23" s="209"/>
      <c r="G23" s="210"/>
      <c r="H23" s="96">
        <v>959</v>
      </c>
      <c r="I23" s="97">
        <v>107</v>
      </c>
      <c r="J23" s="98"/>
      <c r="K23" s="99"/>
      <c r="L23" s="100">
        <f>L24</f>
        <v>1600.8</v>
      </c>
      <c r="M23" s="173"/>
      <c r="N23" s="174"/>
      <c r="O23" s="174"/>
      <c r="Q23" s="21"/>
    </row>
    <row r="24" spans="1:21" s="19" customFormat="1" ht="26.25" customHeight="1" x14ac:dyDescent="0.25">
      <c r="A24" s="196" t="s">
        <v>165</v>
      </c>
      <c r="B24" s="197"/>
      <c r="C24" s="197"/>
      <c r="D24" s="197"/>
      <c r="E24" s="197"/>
      <c r="F24" s="197"/>
      <c r="G24" s="198"/>
      <c r="H24" s="148">
        <v>959</v>
      </c>
      <c r="I24" s="149">
        <v>107</v>
      </c>
      <c r="J24" s="150" t="s">
        <v>166</v>
      </c>
      <c r="K24" s="151"/>
      <c r="L24" s="152">
        <f>L25+L26+L27</f>
        <v>1600.8</v>
      </c>
      <c r="M24" s="173"/>
      <c r="N24" s="174"/>
      <c r="O24" s="174"/>
      <c r="Q24" s="21"/>
    </row>
    <row r="25" spans="1:21" s="19" customFormat="1" ht="49.5" customHeight="1" x14ac:dyDescent="0.25">
      <c r="A25" s="188" t="s">
        <v>80</v>
      </c>
      <c r="B25" s="189"/>
      <c r="C25" s="189"/>
      <c r="D25" s="189"/>
      <c r="E25" s="189"/>
      <c r="F25" s="189"/>
      <c r="G25" s="190"/>
      <c r="H25" s="36">
        <v>959</v>
      </c>
      <c r="I25" s="37">
        <v>107</v>
      </c>
      <c r="J25" s="156" t="s">
        <v>166</v>
      </c>
      <c r="K25" s="39">
        <v>100</v>
      </c>
      <c r="L25" s="163">
        <v>1292.5999999999999</v>
      </c>
      <c r="M25" s="162">
        <v>0</v>
      </c>
      <c r="N25" s="162">
        <v>1292.5999999999999</v>
      </c>
      <c r="O25" s="226" t="s">
        <v>172</v>
      </c>
      <c r="Q25" s="21"/>
    </row>
    <row r="26" spans="1:21" s="19" customFormat="1" ht="24" customHeight="1" x14ac:dyDescent="0.25">
      <c r="A26" s="199" t="s">
        <v>126</v>
      </c>
      <c r="B26" s="200"/>
      <c r="C26" s="200"/>
      <c r="D26" s="200"/>
      <c r="E26" s="200"/>
      <c r="F26" s="200"/>
      <c r="G26" s="201"/>
      <c r="H26" s="36">
        <v>959</v>
      </c>
      <c r="I26" s="37">
        <v>107</v>
      </c>
      <c r="J26" s="156" t="s">
        <v>166</v>
      </c>
      <c r="K26" s="39">
        <v>200</v>
      </c>
      <c r="L26" s="163">
        <v>293.2</v>
      </c>
      <c r="M26" s="162">
        <v>0</v>
      </c>
      <c r="N26" s="162">
        <v>293.2</v>
      </c>
      <c r="O26" s="227"/>
      <c r="Q26" s="21"/>
    </row>
    <row r="27" spans="1:21" s="19" customFormat="1" ht="16.5" customHeight="1" x14ac:dyDescent="0.25">
      <c r="A27" s="188" t="s">
        <v>98</v>
      </c>
      <c r="B27" s="189"/>
      <c r="C27" s="189"/>
      <c r="D27" s="189"/>
      <c r="E27" s="189"/>
      <c r="F27" s="189"/>
      <c r="G27" s="190"/>
      <c r="H27" s="36">
        <v>959</v>
      </c>
      <c r="I27" s="37">
        <v>107</v>
      </c>
      <c r="J27" s="156" t="s">
        <v>166</v>
      </c>
      <c r="K27" s="39">
        <v>800</v>
      </c>
      <c r="L27" s="163">
        <v>15</v>
      </c>
      <c r="M27" s="162">
        <v>0</v>
      </c>
      <c r="N27" s="162">
        <v>15</v>
      </c>
      <c r="O27" s="228"/>
      <c r="Q27" s="21"/>
    </row>
    <row r="28" spans="1:21" s="19" customFormat="1" ht="28.5" customHeight="1" x14ac:dyDescent="0.25">
      <c r="A28" s="205" t="s">
        <v>45</v>
      </c>
      <c r="B28" s="206"/>
      <c r="C28" s="206"/>
      <c r="D28" s="206"/>
      <c r="E28" s="206"/>
      <c r="F28" s="206"/>
      <c r="G28" s="207"/>
      <c r="H28" s="80">
        <v>972</v>
      </c>
      <c r="I28" s="81"/>
      <c r="J28" s="82"/>
      <c r="K28" s="83"/>
      <c r="L28" s="84">
        <f>L29+L58+L62+L72+L76+L80+L91+L97+L109+L113</f>
        <v>136311.09999999998</v>
      </c>
      <c r="M28" s="173"/>
      <c r="N28" s="174"/>
      <c r="O28" s="174"/>
    </row>
    <row r="29" spans="1:21" s="19" customFormat="1" ht="16.5" customHeight="1" x14ac:dyDescent="0.25">
      <c r="A29" s="202" t="s">
        <v>102</v>
      </c>
      <c r="B29" s="203"/>
      <c r="C29" s="203"/>
      <c r="D29" s="203"/>
      <c r="E29" s="203"/>
      <c r="F29" s="203"/>
      <c r="G29" s="204"/>
      <c r="H29" s="88">
        <v>972</v>
      </c>
      <c r="I29" s="89">
        <v>100</v>
      </c>
      <c r="J29" s="90"/>
      <c r="K29" s="91"/>
      <c r="L29" s="92">
        <f>L30+L40+L43</f>
        <v>27842.899999999998</v>
      </c>
      <c r="M29" s="173"/>
      <c r="N29" s="174"/>
      <c r="O29" s="174"/>
    </row>
    <row r="30" spans="1:21" ht="40.5" customHeight="1" x14ac:dyDescent="0.25">
      <c r="A30" s="208" t="s">
        <v>63</v>
      </c>
      <c r="B30" s="209"/>
      <c r="C30" s="209"/>
      <c r="D30" s="209"/>
      <c r="E30" s="209"/>
      <c r="F30" s="209"/>
      <c r="G30" s="210"/>
      <c r="H30" s="96">
        <v>972</v>
      </c>
      <c r="I30" s="97">
        <v>104</v>
      </c>
      <c r="J30" s="98"/>
      <c r="K30" s="99"/>
      <c r="L30" s="100">
        <f>L31+L33+L37</f>
        <v>27509.8</v>
      </c>
      <c r="M30" s="175"/>
      <c r="N30" s="172"/>
      <c r="O30" s="172"/>
      <c r="Q30" s="7"/>
    </row>
    <row r="31" spans="1:21" s="6" customFormat="1" ht="15.75" customHeight="1" x14ac:dyDescent="0.4">
      <c r="A31" s="196" t="s">
        <v>105</v>
      </c>
      <c r="B31" s="197"/>
      <c r="C31" s="197"/>
      <c r="D31" s="197"/>
      <c r="E31" s="197"/>
      <c r="F31" s="197"/>
      <c r="G31" s="198"/>
      <c r="H31" s="148">
        <v>972</v>
      </c>
      <c r="I31" s="149">
        <v>104</v>
      </c>
      <c r="J31" s="150" t="s">
        <v>131</v>
      </c>
      <c r="K31" s="151"/>
      <c r="L31" s="152">
        <f>L32</f>
        <v>1534.5</v>
      </c>
      <c r="M31" s="175"/>
      <c r="N31" s="177"/>
      <c r="O31" s="177"/>
      <c r="Q31" s="1"/>
      <c r="U31" s="3"/>
    </row>
    <row r="32" spans="1:21" s="8" customFormat="1" ht="54" customHeight="1" x14ac:dyDescent="0.25">
      <c r="A32" s="188" t="s">
        <v>80</v>
      </c>
      <c r="B32" s="189"/>
      <c r="C32" s="189"/>
      <c r="D32" s="189"/>
      <c r="E32" s="189"/>
      <c r="F32" s="189"/>
      <c r="G32" s="190"/>
      <c r="H32" s="36">
        <v>972</v>
      </c>
      <c r="I32" s="37">
        <v>104</v>
      </c>
      <c r="J32" s="156" t="s">
        <v>131</v>
      </c>
      <c r="K32" s="39">
        <v>100</v>
      </c>
      <c r="L32" s="163">
        <v>1534.5</v>
      </c>
      <c r="M32" s="162">
        <v>1550</v>
      </c>
      <c r="N32" s="162">
        <v>-15.5</v>
      </c>
      <c r="O32" s="184" t="s">
        <v>171</v>
      </c>
      <c r="Q32" s="6"/>
    </row>
    <row r="33" spans="1:17" s="8" customFormat="1" ht="17.25" customHeight="1" x14ac:dyDescent="0.25">
      <c r="A33" s="193" t="s">
        <v>124</v>
      </c>
      <c r="B33" s="194"/>
      <c r="C33" s="194"/>
      <c r="D33" s="194"/>
      <c r="E33" s="194"/>
      <c r="F33" s="194"/>
      <c r="G33" s="195"/>
      <c r="H33" s="148">
        <v>972</v>
      </c>
      <c r="I33" s="149">
        <v>104</v>
      </c>
      <c r="J33" s="150" t="s">
        <v>132</v>
      </c>
      <c r="K33" s="151"/>
      <c r="L33" s="152">
        <f>L34+L35+L36</f>
        <v>22738.7</v>
      </c>
      <c r="M33" s="175"/>
      <c r="N33" s="178"/>
      <c r="O33" s="178"/>
    </row>
    <row r="34" spans="1:17" s="19" customFormat="1" ht="53.25" customHeight="1" x14ac:dyDescent="0.25">
      <c r="A34" s="188" t="s">
        <v>80</v>
      </c>
      <c r="B34" s="189"/>
      <c r="C34" s="189"/>
      <c r="D34" s="189"/>
      <c r="E34" s="189"/>
      <c r="F34" s="189"/>
      <c r="G34" s="190"/>
      <c r="H34" s="36">
        <v>972</v>
      </c>
      <c r="I34" s="37">
        <v>104</v>
      </c>
      <c r="J34" s="156" t="s">
        <v>132</v>
      </c>
      <c r="K34" s="39">
        <v>100</v>
      </c>
      <c r="L34" s="163">
        <v>17308.400000000001</v>
      </c>
      <c r="M34" s="162">
        <v>17094.400000000001</v>
      </c>
      <c r="N34" s="162">
        <v>214</v>
      </c>
      <c r="O34" s="184" t="s">
        <v>171</v>
      </c>
      <c r="Q34" s="21"/>
    </row>
    <row r="35" spans="1:17" s="19" customFormat="1" ht="26.25" customHeight="1" x14ac:dyDescent="0.25">
      <c r="A35" s="199" t="s">
        <v>126</v>
      </c>
      <c r="B35" s="200"/>
      <c r="C35" s="200"/>
      <c r="D35" s="200"/>
      <c r="E35" s="200"/>
      <c r="F35" s="200"/>
      <c r="G35" s="201"/>
      <c r="H35" s="36">
        <v>972</v>
      </c>
      <c r="I35" s="37">
        <v>104</v>
      </c>
      <c r="J35" s="156" t="s">
        <v>132</v>
      </c>
      <c r="K35" s="39">
        <v>200</v>
      </c>
      <c r="L35" s="48">
        <v>5429.3</v>
      </c>
      <c r="M35" s="179"/>
      <c r="N35" s="174"/>
      <c r="O35" s="174"/>
      <c r="Q35" s="21"/>
    </row>
    <row r="36" spans="1:17" s="19" customFormat="1" ht="15.75" customHeight="1" x14ac:dyDescent="0.25">
      <c r="A36" s="188" t="s">
        <v>98</v>
      </c>
      <c r="B36" s="189"/>
      <c r="C36" s="189"/>
      <c r="D36" s="189"/>
      <c r="E36" s="189"/>
      <c r="F36" s="189"/>
      <c r="G36" s="190"/>
      <c r="H36" s="36">
        <v>972</v>
      </c>
      <c r="I36" s="37">
        <v>104</v>
      </c>
      <c r="J36" s="156" t="s">
        <v>132</v>
      </c>
      <c r="K36" s="39">
        <v>800</v>
      </c>
      <c r="L36" s="48">
        <v>1</v>
      </c>
      <c r="M36" s="180"/>
      <c r="N36" s="174"/>
      <c r="O36" s="174"/>
      <c r="Q36" s="21"/>
    </row>
    <row r="37" spans="1:17" ht="41.25" customHeight="1" x14ac:dyDescent="0.25">
      <c r="A37" s="196" t="s">
        <v>106</v>
      </c>
      <c r="B37" s="197"/>
      <c r="C37" s="197"/>
      <c r="D37" s="197"/>
      <c r="E37" s="197"/>
      <c r="F37" s="197"/>
      <c r="G37" s="198"/>
      <c r="H37" s="148">
        <v>972</v>
      </c>
      <c r="I37" s="149">
        <v>104</v>
      </c>
      <c r="J37" s="150" t="s">
        <v>133</v>
      </c>
      <c r="K37" s="151"/>
      <c r="L37" s="152">
        <f>L38+L39</f>
        <v>3236.6</v>
      </c>
      <c r="M37" s="180"/>
      <c r="N37" s="172"/>
      <c r="O37" s="172"/>
    </row>
    <row r="38" spans="1:17" s="19" customFormat="1" ht="52.5" customHeight="1" x14ac:dyDescent="0.25">
      <c r="A38" s="188" t="s">
        <v>80</v>
      </c>
      <c r="B38" s="189"/>
      <c r="C38" s="189"/>
      <c r="D38" s="189"/>
      <c r="E38" s="189"/>
      <c r="F38" s="189"/>
      <c r="G38" s="190"/>
      <c r="H38" s="36">
        <v>972</v>
      </c>
      <c r="I38" s="37">
        <v>104</v>
      </c>
      <c r="J38" s="158" t="s">
        <v>133</v>
      </c>
      <c r="K38" s="39">
        <v>100</v>
      </c>
      <c r="L38" s="164">
        <v>3016.1</v>
      </c>
      <c r="M38" s="162">
        <v>2936.7</v>
      </c>
      <c r="N38" s="162">
        <v>79.400000000000006</v>
      </c>
      <c r="O38" s="229" t="s">
        <v>173</v>
      </c>
    </row>
    <row r="39" spans="1:17" s="19" customFormat="1" ht="27.75" customHeight="1" x14ac:dyDescent="0.25">
      <c r="A39" s="199" t="s">
        <v>111</v>
      </c>
      <c r="B39" s="200"/>
      <c r="C39" s="200"/>
      <c r="D39" s="200"/>
      <c r="E39" s="200"/>
      <c r="F39" s="200"/>
      <c r="G39" s="201"/>
      <c r="H39" s="36">
        <v>972</v>
      </c>
      <c r="I39" s="37">
        <v>104</v>
      </c>
      <c r="J39" s="158" t="s">
        <v>133</v>
      </c>
      <c r="K39" s="39">
        <v>200</v>
      </c>
      <c r="L39" s="163">
        <v>220.5</v>
      </c>
      <c r="M39" s="162">
        <v>299.89999999999998</v>
      </c>
      <c r="N39" s="162">
        <v>-79.400000000000006</v>
      </c>
      <c r="O39" s="230"/>
    </row>
    <row r="40" spans="1:17" s="19" customFormat="1" ht="16.5" customHeight="1" x14ac:dyDescent="0.25">
      <c r="A40" s="208" t="s">
        <v>6</v>
      </c>
      <c r="B40" s="209"/>
      <c r="C40" s="209"/>
      <c r="D40" s="209"/>
      <c r="E40" s="209"/>
      <c r="F40" s="209"/>
      <c r="G40" s="210"/>
      <c r="H40" s="96">
        <v>972</v>
      </c>
      <c r="I40" s="101">
        <v>111</v>
      </c>
      <c r="J40" s="102"/>
      <c r="K40" s="99"/>
      <c r="L40" s="100">
        <f>L41</f>
        <v>50</v>
      </c>
      <c r="M40" s="175"/>
      <c r="N40" s="174"/>
      <c r="O40" s="174"/>
    </row>
    <row r="41" spans="1:17" s="5" customFormat="1" ht="17.25" customHeight="1" x14ac:dyDescent="0.25">
      <c r="A41" s="196" t="s">
        <v>7</v>
      </c>
      <c r="B41" s="197"/>
      <c r="C41" s="197"/>
      <c r="D41" s="197"/>
      <c r="E41" s="197"/>
      <c r="F41" s="197"/>
      <c r="G41" s="198"/>
      <c r="H41" s="148">
        <v>972</v>
      </c>
      <c r="I41" s="153">
        <v>111</v>
      </c>
      <c r="J41" s="154" t="s">
        <v>134</v>
      </c>
      <c r="K41" s="151"/>
      <c r="L41" s="152">
        <f>L42</f>
        <v>50</v>
      </c>
      <c r="M41" s="173"/>
      <c r="N41" s="176"/>
      <c r="O41" s="176"/>
      <c r="Q41" s="1"/>
    </row>
    <row r="42" spans="1:17" s="19" customFormat="1" ht="17.25" customHeight="1" x14ac:dyDescent="0.25">
      <c r="A42" s="188" t="s">
        <v>98</v>
      </c>
      <c r="B42" s="189"/>
      <c r="C42" s="189"/>
      <c r="D42" s="189"/>
      <c r="E42" s="189"/>
      <c r="F42" s="189"/>
      <c r="G42" s="190"/>
      <c r="H42" s="36">
        <v>972</v>
      </c>
      <c r="I42" s="56">
        <v>111</v>
      </c>
      <c r="J42" s="157" t="s">
        <v>134</v>
      </c>
      <c r="K42" s="39">
        <v>800</v>
      </c>
      <c r="L42" s="162">
        <v>50</v>
      </c>
      <c r="M42" s="162">
        <v>2050</v>
      </c>
      <c r="N42" s="162">
        <v>-2000</v>
      </c>
      <c r="O42" s="185" t="s">
        <v>174</v>
      </c>
      <c r="Q42" s="21"/>
    </row>
    <row r="43" spans="1:17" s="7" customFormat="1" ht="18" customHeight="1" x14ac:dyDescent="0.25">
      <c r="A43" s="208" t="s">
        <v>4</v>
      </c>
      <c r="B43" s="209"/>
      <c r="C43" s="209"/>
      <c r="D43" s="209"/>
      <c r="E43" s="209"/>
      <c r="F43" s="209"/>
      <c r="G43" s="210"/>
      <c r="H43" s="96">
        <v>972</v>
      </c>
      <c r="I43" s="101">
        <v>113</v>
      </c>
      <c r="J43" s="102"/>
      <c r="K43" s="99"/>
      <c r="L43" s="100">
        <f>L46+L48+L52+L54+L56+L50+L44</f>
        <v>283.10000000000002</v>
      </c>
      <c r="M43" s="175"/>
      <c r="N43" s="181"/>
      <c r="O43" s="181"/>
      <c r="Q43" s="1"/>
    </row>
    <row r="44" spans="1:17" s="7" customFormat="1" ht="25.5" customHeight="1" x14ac:dyDescent="0.25">
      <c r="A44" s="196" t="s">
        <v>19</v>
      </c>
      <c r="B44" s="197"/>
      <c r="C44" s="197"/>
      <c r="D44" s="197"/>
      <c r="E44" s="197"/>
      <c r="F44" s="197"/>
      <c r="G44" s="198"/>
      <c r="H44" s="148">
        <v>972</v>
      </c>
      <c r="I44" s="149">
        <v>113</v>
      </c>
      <c r="J44" s="150" t="s">
        <v>167</v>
      </c>
      <c r="K44" s="151"/>
      <c r="L44" s="152">
        <f>L45</f>
        <v>100</v>
      </c>
      <c r="M44" s="175"/>
      <c r="N44" s="181"/>
      <c r="O44" s="181"/>
      <c r="Q44" s="1"/>
    </row>
    <row r="45" spans="1:17" s="7" customFormat="1" ht="31.5" customHeight="1" x14ac:dyDescent="0.25">
      <c r="A45" s="217" t="s">
        <v>111</v>
      </c>
      <c r="B45" s="218"/>
      <c r="C45" s="218"/>
      <c r="D45" s="218"/>
      <c r="E45" s="218"/>
      <c r="F45" s="218"/>
      <c r="G45" s="219"/>
      <c r="H45" s="165">
        <v>972</v>
      </c>
      <c r="I45" s="166">
        <v>113</v>
      </c>
      <c r="J45" s="167" t="s">
        <v>167</v>
      </c>
      <c r="K45" s="168">
        <v>200</v>
      </c>
      <c r="L45" s="163">
        <v>100</v>
      </c>
      <c r="M45" s="162">
        <v>0</v>
      </c>
      <c r="N45" s="162">
        <v>100</v>
      </c>
      <c r="O45" s="186" t="s">
        <v>175</v>
      </c>
      <c r="Q45" s="1"/>
    </row>
    <row r="46" spans="1:17" s="19" customFormat="1" ht="41.25" customHeight="1" x14ac:dyDescent="0.25">
      <c r="A46" s="196" t="s">
        <v>125</v>
      </c>
      <c r="B46" s="197"/>
      <c r="C46" s="197"/>
      <c r="D46" s="197"/>
      <c r="E46" s="197"/>
      <c r="F46" s="197"/>
      <c r="G46" s="198"/>
      <c r="H46" s="148">
        <v>972</v>
      </c>
      <c r="I46" s="149">
        <v>113</v>
      </c>
      <c r="J46" s="150" t="s">
        <v>135</v>
      </c>
      <c r="K46" s="151"/>
      <c r="L46" s="152">
        <f>L47</f>
        <v>8.1</v>
      </c>
      <c r="M46" s="175"/>
      <c r="N46" s="174"/>
      <c r="O46" s="174"/>
    </row>
    <row r="47" spans="1:17" ht="29.25" customHeight="1" x14ac:dyDescent="0.25">
      <c r="A47" s="199" t="s">
        <v>111</v>
      </c>
      <c r="B47" s="200"/>
      <c r="C47" s="200"/>
      <c r="D47" s="200"/>
      <c r="E47" s="200"/>
      <c r="F47" s="200"/>
      <c r="G47" s="201"/>
      <c r="H47" s="42">
        <v>972</v>
      </c>
      <c r="I47" s="43">
        <v>113</v>
      </c>
      <c r="J47" s="156" t="s">
        <v>135</v>
      </c>
      <c r="K47" s="39">
        <v>200</v>
      </c>
      <c r="L47" s="48">
        <v>8.1</v>
      </c>
      <c r="M47" s="182"/>
      <c r="N47" s="172"/>
      <c r="O47" s="172"/>
      <c r="Q47" s="7"/>
    </row>
    <row r="48" spans="1:17" ht="29.25" customHeight="1" x14ac:dyDescent="0.25">
      <c r="A48" s="196" t="s">
        <v>28</v>
      </c>
      <c r="B48" s="197"/>
      <c r="C48" s="197"/>
      <c r="D48" s="197"/>
      <c r="E48" s="197"/>
      <c r="F48" s="197"/>
      <c r="G48" s="198"/>
      <c r="H48" s="148">
        <v>972</v>
      </c>
      <c r="I48" s="149">
        <v>113</v>
      </c>
      <c r="J48" s="150" t="s">
        <v>154</v>
      </c>
      <c r="K48" s="151"/>
      <c r="L48" s="152">
        <f>L49</f>
        <v>60</v>
      </c>
      <c r="M48" s="182"/>
      <c r="N48" s="172"/>
      <c r="O48" s="172"/>
      <c r="Q48" s="7"/>
    </row>
    <row r="49" spans="1:17" ht="27.75" customHeight="1" x14ac:dyDescent="0.25">
      <c r="A49" s="199" t="s">
        <v>111</v>
      </c>
      <c r="B49" s="200"/>
      <c r="C49" s="200"/>
      <c r="D49" s="200"/>
      <c r="E49" s="200"/>
      <c r="F49" s="200"/>
      <c r="G49" s="201"/>
      <c r="H49" s="42">
        <v>972</v>
      </c>
      <c r="I49" s="43">
        <v>113</v>
      </c>
      <c r="J49" s="156" t="s">
        <v>154</v>
      </c>
      <c r="K49" s="39">
        <v>200</v>
      </c>
      <c r="L49" s="48">
        <v>60</v>
      </c>
      <c r="M49" s="182"/>
      <c r="N49" s="172"/>
      <c r="O49" s="172"/>
      <c r="Q49" s="7"/>
    </row>
    <row r="50" spans="1:17" ht="38.25" customHeight="1" x14ac:dyDescent="0.25">
      <c r="A50" s="196" t="s">
        <v>145</v>
      </c>
      <c r="B50" s="197"/>
      <c r="C50" s="197"/>
      <c r="D50" s="197"/>
      <c r="E50" s="197"/>
      <c r="F50" s="197"/>
      <c r="G50" s="198"/>
      <c r="H50" s="148">
        <v>972</v>
      </c>
      <c r="I50" s="149">
        <v>113</v>
      </c>
      <c r="J50" s="150" t="s">
        <v>146</v>
      </c>
      <c r="K50" s="151"/>
      <c r="L50" s="152">
        <f>L51</f>
        <v>60</v>
      </c>
      <c r="M50" s="182"/>
      <c r="N50" s="172"/>
      <c r="O50" s="172"/>
      <c r="Q50" s="7"/>
    </row>
    <row r="51" spans="1:17" ht="27.75" customHeight="1" x14ac:dyDescent="0.25">
      <c r="A51" s="199" t="s">
        <v>111</v>
      </c>
      <c r="B51" s="200"/>
      <c r="C51" s="200"/>
      <c r="D51" s="200"/>
      <c r="E51" s="200"/>
      <c r="F51" s="200"/>
      <c r="G51" s="201"/>
      <c r="H51" s="42">
        <v>972</v>
      </c>
      <c r="I51" s="43">
        <v>113</v>
      </c>
      <c r="J51" s="156" t="s">
        <v>146</v>
      </c>
      <c r="K51" s="39">
        <v>200</v>
      </c>
      <c r="L51" s="48">
        <v>60</v>
      </c>
      <c r="M51" s="182"/>
      <c r="N51" s="172"/>
      <c r="O51" s="172"/>
      <c r="Q51" s="7"/>
    </row>
    <row r="52" spans="1:17" ht="40.5" customHeight="1" x14ac:dyDescent="0.25">
      <c r="A52" s="196" t="s">
        <v>147</v>
      </c>
      <c r="B52" s="197"/>
      <c r="C52" s="197"/>
      <c r="D52" s="197"/>
      <c r="E52" s="197"/>
      <c r="F52" s="197"/>
      <c r="G52" s="198"/>
      <c r="H52" s="148">
        <v>972</v>
      </c>
      <c r="I52" s="149">
        <v>113</v>
      </c>
      <c r="J52" s="150" t="s">
        <v>161</v>
      </c>
      <c r="K52" s="151"/>
      <c r="L52" s="152">
        <f>L53</f>
        <v>20</v>
      </c>
      <c r="M52" s="182"/>
      <c r="N52" s="172"/>
      <c r="O52" s="172"/>
      <c r="Q52" s="7"/>
    </row>
    <row r="53" spans="1:17" ht="29.25" customHeight="1" x14ac:dyDescent="0.25">
      <c r="A53" s="199" t="s">
        <v>111</v>
      </c>
      <c r="B53" s="200"/>
      <c r="C53" s="200"/>
      <c r="D53" s="200"/>
      <c r="E53" s="200"/>
      <c r="F53" s="200"/>
      <c r="G53" s="201"/>
      <c r="H53" s="42">
        <v>972</v>
      </c>
      <c r="I53" s="43">
        <v>113</v>
      </c>
      <c r="J53" s="156" t="s">
        <v>161</v>
      </c>
      <c r="K53" s="39">
        <v>200</v>
      </c>
      <c r="L53" s="48">
        <v>20</v>
      </c>
      <c r="M53" s="182"/>
      <c r="N53" s="172"/>
      <c r="O53" s="172"/>
      <c r="Q53" s="7"/>
    </row>
    <row r="54" spans="1:17" ht="37.5" customHeight="1" x14ac:dyDescent="0.25">
      <c r="A54" s="196" t="s">
        <v>148</v>
      </c>
      <c r="B54" s="197"/>
      <c r="C54" s="197"/>
      <c r="D54" s="197"/>
      <c r="E54" s="197"/>
      <c r="F54" s="197"/>
      <c r="G54" s="198"/>
      <c r="H54" s="148">
        <v>972</v>
      </c>
      <c r="I54" s="149">
        <v>113</v>
      </c>
      <c r="J54" s="150" t="s">
        <v>162</v>
      </c>
      <c r="K54" s="151"/>
      <c r="L54" s="152">
        <f>L55</f>
        <v>15</v>
      </c>
      <c r="M54" s="182"/>
      <c r="N54" s="172"/>
      <c r="O54" s="172"/>
      <c r="Q54" s="7"/>
    </row>
    <row r="55" spans="1:17" ht="28.5" customHeight="1" x14ac:dyDescent="0.25">
      <c r="A55" s="199" t="s">
        <v>111</v>
      </c>
      <c r="B55" s="200"/>
      <c r="C55" s="200"/>
      <c r="D55" s="200"/>
      <c r="E55" s="200"/>
      <c r="F55" s="200"/>
      <c r="G55" s="201"/>
      <c r="H55" s="42">
        <v>972</v>
      </c>
      <c r="I55" s="43">
        <v>113</v>
      </c>
      <c r="J55" s="156" t="s">
        <v>162</v>
      </c>
      <c r="K55" s="39">
        <v>200</v>
      </c>
      <c r="L55" s="48">
        <v>15</v>
      </c>
      <c r="M55" s="182"/>
      <c r="N55" s="172"/>
      <c r="O55" s="172"/>
      <c r="Q55" s="7"/>
    </row>
    <row r="56" spans="1:17" ht="79.5" customHeight="1" x14ac:dyDescent="0.25">
      <c r="A56" s="196" t="s">
        <v>149</v>
      </c>
      <c r="B56" s="197"/>
      <c r="C56" s="197"/>
      <c r="D56" s="197"/>
      <c r="E56" s="197"/>
      <c r="F56" s="197"/>
      <c r="G56" s="198"/>
      <c r="H56" s="148">
        <v>972</v>
      </c>
      <c r="I56" s="149">
        <v>113</v>
      </c>
      <c r="J56" s="150" t="s">
        <v>163</v>
      </c>
      <c r="K56" s="151"/>
      <c r="L56" s="152">
        <f>L57</f>
        <v>20</v>
      </c>
      <c r="M56" s="182"/>
      <c r="N56" s="172"/>
      <c r="O56" s="172"/>
      <c r="Q56" s="7"/>
    </row>
    <row r="57" spans="1:17" ht="29.25" customHeight="1" x14ac:dyDescent="0.25">
      <c r="A57" s="199" t="s">
        <v>111</v>
      </c>
      <c r="B57" s="200"/>
      <c r="C57" s="200"/>
      <c r="D57" s="200"/>
      <c r="E57" s="200"/>
      <c r="F57" s="200"/>
      <c r="G57" s="201"/>
      <c r="H57" s="36">
        <v>972</v>
      </c>
      <c r="I57" s="37">
        <v>113</v>
      </c>
      <c r="J57" s="156" t="s">
        <v>163</v>
      </c>
      <c r="K57" s="39">
        <v>200</v>
      </c>
      <c r="L57" s="46">
        <v>20</v>
      </c>
      <c r="M57" s="182"/>
      <c r="N57" s="172"/>
      <c r="O57" s="172"/>
      <c r="Q57" s="7"/>
    </row>
    <row r="58" spans="1:17" s="19" customFormat="1" ht="18.75" customHeight="1" x14ac:dyDescent="0.25">
      <c r="A58" s="202" t="s">
        <v>22</v>
      </c>
      <c r="B58" s="203"/>
      <c r="C58" s="203"/>
      <c r="D58" s="203"/>
      <c r="E58" s="203"/>
      <c r="F58" s="203"/>
      <c r="G58" s="204"/>
      <c r="H58" s="88">
        <v>972</v>
      </c>
      <c r="I58" s="89">
        <v>300</v>
      </c>
      <c r="J58" s="90"/>
      <c r="K58" s="91"/>
      <c r="L58" s="92">
        <f>L59</f>
        <v>150</v>
      </c>
      <c r="M58" s="175"/>
      <c r="N58" s="174"/>
      <c r="O58" s="174"/>
      <c r="Q58" s="1"/>
    </row>
    <row r="59" spans="1:17" ht="29.25" customHeight="1" x14ac:dyDescent="0.25">
      <c r="A59" s="208" t="s">
        <v>153</v>
      </c>
      <c r="B59" s="209"/>
      <c r="C59" s="209"/>
      <c r="D59" s="209"/>
      <c r="E59" s="209"/>
      <c r="F59" s="209"/>
      <c r="G59" s="210"/>
      <c r="H59" s="96">
        <v>972</v>
      </c>
      <c r="I59" s="97">
        <v>310</v>
      </c>
      <c r="J59" s="98"/>
      <c r="K59" s="99" t="s">
        <v>3</v>
      </c>
      <c r="L59" s="100">
        <f>L60</f>
        <v>150</v>
      </c>
      <c r="M59" s="182"/>
      <c r="N59" s="172"/>
      <c r="O59" s="172"/>
      <c r="Q59" s="4"/>
    </row>
    <row r="60" spans="1:17" s="19" customFormat="1" ht="54.75" customHeight="1" x14ac:dyDescent="0.25">
      <c r="A60" s="196" t="s">
        <v>107</v>
      </c>
      <c r="B60" s="197"/>
      <c r="C60" s="197"/>
      <c r="D60" s="197"/>
      <c r="E60" s="197"/>
      <c r="F60" s="197"/>
      <c r="G60" s="198"/>
      <c r="H60" s="148">
        <v>972</v>
      </c>
      <c r="I60" s="149">
        <v>310</v>
      </c>
      <c r="J60" s="150" t="s">
        <v>136</v>
      </c>
      <c r="K60" s="151"/>
      <c r="L60" s="152">
        <f>L61</f>
        <v>150</v>
      </c>
      <c r="M60" s="175"/>
      <c r="N60" s="174"/>
      <c r="O60" s="174"/>
    </row>
    <row r="61" spans="1:17" ht="28.5" customHeight="1" x14ac:dyDescent="0.25">
      <c r="A61" s="199" t="s">
        <v>111</v>
      </c>
      <c r="B61" s="200"/>
      <c r="C61" s="200"/>
      <c r="D61" s="200"/>
      <c r="E61" s="200"/>
      <c r="F61" s="200"/>
      <c r="G61" s="201"/>
      <c r="H61" s="36">
        <v>972</v>
      </c>
      <c r="I61" s="37">
        <v>310</v>
      </c>
      <c r="J61" s="156" t="s">
        <v>136</v>
      </c>
      <c r="K61" s="39">
        <v>200</v>
      </c>
      <c r="L61" s="48">
        <v>150</v>
      </c>
      <c r="M61" s="182"/>
      <c r="N61" s="172"/>
      <c r="O61" s="172"/>
    </row>
    <row r="62" spans="1:17" ht="18" customHeight="1" x14ac:dyDescent="0.25">
      <c r="A62" s="214" t="s">
        <v>81</v>
      </c>
      <c r="B62" s="215"/>
      <c r="C62" s="215"/>
      <c r="D62" s="215"/>
      <c r="E62" s="215"/>
      <c r="F62" s="215"/>
      <c r="G62" s="216"/>
      <c r="H62" s="80">
        <v>972</v>
      </c>
      <c r="I62" s="109">
        <v>400</v>
      </c>
      <c r="J62" s="110"/>
      <c r="K62" s="111"/>
      <c r="L62" s="115">
        <f>L63+L69+L66</f>
        <v>1260</v>
      </c>
      <c r="M62" s="175"/>
      <c r="N62" s="172"/>
      <c r="O62" s="172"/>
    </row>
    <row r="63" spans="1:17" ht="17.25" customHeight="1" x14ac:dyDescent="0.25">
      <c r="A63" s="211" t="s">
        <v>82</v>
      </c>
      <c r="B63" s="212"/>
      <c r="C63" s="212"/>
      <c r="D63" s="212"/>
      <c r="E63" s="212"/>
      <c r="F63" s="212"/>
      <c r="G63" s="213"/>
      <c r="H63" s="96">
        <v>972</v>
      </c>
      <c r="I63" s="97">
        <v>401</v>
      </c>
      <c r="J63" s="145"/>
      <c r="K63" s="146"/>
      <c r="L63" s="100">
        <f>L64</f>
        <v>700</v>
      </c>
      <c r="M63" s="182"/>
      <c r="N63" s="172"/>
      <c r="O63" s="172"/>
    </row>
    <row r="64" spans="1:17" s="19" customFormat="1" ht="42.75" customHeight="1" x14ac:dyDescent="0.25">
      <c r="A64" s="196" t="s">
        <v>108</v>
      </c>
      <c r="B64" s="197"/>
      <c r="C64" s="197"/>
      <c r="D64" s="197"/>
      <c r="E64" s="197"/>
      <c r="F64" s="197"/>
      <c r="G64" s="198"/>
      <c r="H64" s="148">
        <v>972</v>
      </c>
      <c r="I64" s="149">
        <v>401</v>
      </c>
      <c r="J64" s="150" t="s">
        <v>159</v>
      </c>
      <c r="K64" s="155"/>
      <c r="L64" s="152">
        <f>L65</f>
        <v>700</v>
      </c>
      <c r="M64" s="175"/>
      <c r="N64" s="174"/>
      <c r="O64" s="174"/>
    </row>
    <row r="65" spans="1:21" s="19" customFormat="1" ht="29.25" customHeight="1" x14ac:dyDescent="0.25">
      <c r="A65" s="199" t="s">
        <v>111</v>
      </c>
      <c r="B65" s="200"/>
      <c r="C65" s="200"/>
      <c r="D65" s="200"/>
      <c r="E65" s="200"/>
      <c r="F65" s="200"/>
      <c r="G65" s="201"/>
      <c r="H65" s="36">
        <v>972</v>
      </c>
      <c r="I65" s="58">
        <v>401</v>
      </c>
      <c r="J65" s="156" t="s">
        <v>159</v>
      </c>
      <c r="K65" s="39">
        <v>200</v>
      </c>
      <c r="L65" s="163">
        <v>700</v>
      </c>
      <c r="M65" s="162">
        <v>1000</v>
      </c>
      <c r="N65" s="162">
        <v>-300</v>
      </c>
      <c r="O65" s="185" t="s">
        <v>176</v>
      </c>
    </row>
    <row r="66" spans="1:21" s="19" customFormat="1" ht="15.75" customHeight="1" x14ac:dyDescent="0.25">
      <c r="A66" s="211" t="s">
        <v>164</v>
      </c>
      <c r="B66" s="212"/>
      <c r="C66" s="212"/>
      <c r="D66" s="212"/>
      <c r="E66" s="212"/>
      <c r="F66" s="212"/>
      <c r="G66" s="213"/>
      <c r="H66" s="96">
        <v>972</v>
      </c>
      <c r="I66" s="97">
        <v>409</v>
      </c>
      <c r="J66" s="145"/>
      <c r="K66" s="146"/>
      <c r="L66" s="100">
        <f>L67</f>
        <v>450</v>
      </c>
      <c r="M66" s="173"/>
      <c r="N66" s="174"/>
      <c r="O66" s="174"/>
    </row>
    <row r="67" spans="1:21" s="19" customFormat="1" ht="38.25" customHeight="1" x14ac:dyDescent="0.25">
      <c r="A67" s="196" t="s">
        <v>147</v>
      </c>
      <c r="B67" s="197"/>
      <c r="C67" s="197"/>
      <c r="D67" s="197"/>
      <c r="E67" s="197"/>
      <c r="F67" s="197"/>
      <c r="G67" s="198"/>
      <c r="H67" s="148">
        <v>972</v>
      </c>
      <c r="I67" s="149">
        <v>409</v>
      </c>
      <c r="J67" s="150" t="s">
        <v>161</v>
      </c>
      <c r="K67" s="155"/>
      <c r="L67" s="152">
        <f>L68</f>
        <v>450</v>
      </c>
      <c r="M67" s="173"/>
      <c r="N67" s="174"/>
      <c r="O67" s="174"/>
    </row>
    <row r="68" spans="1:21" s="19" customFormat="1" ht="29.25" customHeight="1" x14ac:dyDescent="0.25">
      <c r="A68" s="199" t="s">
        <v>111</v>
      </c>
      <c r="B68" s="200"/>
      <c r="C68" s="200"/>
      <c r="D68" s="200"/>
      <c r="E68" s="200"/>
      <c r="F68" s="200"/>
      <c r="G68" s="201"/>
      <c r="H68" s="36">
        <v>972</v>
      </c>
      <c r="I68" s="58">
        <v>409</v>
      </c>
      <c r="J68" s="156" t="s">
        <v>161</v>
      </c>
      <c r="K68" s="39">
        <v>200</v>
      </c>
      <c r="L68" s="48">
        <v>450</v>
      </c>
      <c r="M68" s="173"/>
      <c r="N68" s="174"/>
      <c r="O68" s="174"/>
    </row>
    <row r="69" spans="1:21" s="19" customFormat="1" ht="16.5" customHeight="1" x14ac:dyDescent="0.25">
      <c r="A69" s="211" t="s">
        <v>150</v>
      </c>
      <c r="B69" s="212"/>
      <c r="C69" s="212"/>
      <c r="D69" s="212"/>
      <c r="E69" s="212"/>
      <c r="F69" s="212"/>
      <c r="G69" s="213"/>
      <c r="H69" s="96">
        <v>972</v>
      </c>
      <c r="I69" s="97">
        <v>412</v>
      </c>
      <c r="J69" s="145"/>
      <c r="K69" s="146"/>
      <c r="L69" s="100">
        <f>L70</f>
        <v>110</v>
      </c>
      <c r="M69" s="173"/>
      <c r="N69" s="174"/>
      <c r="O69" s="174"/>
    </row>
    <row r="70" spans="1:21" s="19" customFormat="1" ht="15.75" customHeight="1" x14ac:dyDescent="0.25">
      <c r="A70" s="196" t="s">
        <v>151</v>
      </c>
      <c r="B70" s="197"/>
      <c r="C70" s="197"/>
      <c r="D70" s="197"/>
      <c r="E70" s="197"/>
      <c r="F70" s="197"/>
      <c r="G70" s="198"/>
      <c r="H70" s="148">
        <v>972</v>
      </c>
      <c r="I70" s="149">
        <v>412</v>
      </c>
      <c r="J70" s="150" t="s">
        <v>152</v>
      </c>
      <c r="K70" s="155"/>
      <c r="L70" s="152">
        <f>L71</f>
        <v>110</v>
      </c>
      <c r="M70" s="173"/>
      <c r="N70" s="174"/>
      <c r="O70" s="174"/>
    </row>
    <row r="71" spans="1:21" s="19" customFormat="1" ht="29.25" customHeight="1" x14ac:dyDescent="0.25">
      <c r="A71" s="199" t="s">
        <v>111</v>
      </c>
      <c r="B71" s="200"/>
      <c r="C71" s="200"/>
      <c r="D71" s="200"/>
      <c r="E71" s="200"/>
      <c r="F71" s="200"/>
      <c r="G71" s="201"/>
      <c r="H71" s="36">
        <v>972</v>
      </c>
      <c r="I71" s="58">
        <v>412</v>
      </c>
      <c r="J71" s="156" t="s">
        <v>152</v>
      </c>
      <c r="K71" s="39">
        <v>200</v>
      </c>
      <c r="L71" s="48">
        <v>110</v>
      </c>
      <c r="M71" s="173"/>
      <c r="N71" s="174"/>
      <c r="O71" s="174"/>
    </row>
    <row r="72" spans="1:21" s="19" customFormat="1" ht="17.25" customHeight="1" x14ac:dyDescent="0.25">
      <c r="A72" s="202" t="s">
        <v>23</v>
      </c>
      <c r="B72" s="203"/>
      <c r="C72" s="203"/>
      <c r="D72" s="203"/>
      <c r="E72" s="203"/>
      <c r="F72" s="203"/>
      <c r="G72" s="204"/>
      <c r="H72" s="88">
        <v>972</v>
      </c>
      <c r="I72" s="89">
        <v>500</v>
      </c>
      <c r="J72" s="90"/>
      <c r="K72" s="91"/>
      <c r="L72" s="92">
        <f>L73</f>
        <v>67282.899999999994</v>
      </c>
      <c r="M72" s="173"/>
      <c r="N72" s="174"/>
      <c r="O72" s="174"/>
    </row>
    <row r="73" spans="1:21" s="19" customFormat="1" ht="16.5" customHeight="1" x14ac:dyDescent="0.25">
      <c r="A73" s="208" t="s">
        <v>5</v>
      </c>
      <c r="B73" s="209"/>
      <c r="C73" s="209"/>
      <c r="D73" s="209"/>
      <c r="E73" s="209"/>
      <c r="F73" s="209"/>
      <c r="G73" s="210"/>
      <c r="H73" s="96">
        <v>972</v>
      </c>
      <c r="I73" s="97">
        <v>503</v>
      </c>
      <c r="J73" s="98"/>
      <c r="K73" s="99"/>
      <c r="L73" s="100">
        <f>L74</f>
        <v>67282.899999999994</v>
      </c>
      <c r="M73" s="182"/>
      <c r="N73" s="174"/>
      <c r="O73" s="174"/>
    </row>
    <row r="74" spans="1:21" s="19" customFormat="1" ht="17.25" customHeight="1" x14ac:dyDescent="0.25">
      <c r="A74" s="196" t="s">
        <v>109</v>
      </c>
      <c r="B74" s="197"/>
      <c r="C74" s="197"/>
      <c r="D74" s="197"/>
      <c r="E74" s="197"/>
      <c r="F74" s="197"/>
      <c r="G74" s="198"/>
      <c r="H74" s="148">
        <v>972</v>
      </c>
      <c r="I74" s="149">
        <v>503</v>
      </c>
      <c r="J74" s="150" t="s">
        <v>137</v>
      </c>
      <c r="K74" s="151"/>
      <c r="L74" s="152">
        <f>L75</f>
        <v>67282.899999999994</v>
      </c>
      <c r="M74" s="175"/>
      <c r="N74" s="174"/>
      <c r="O74" s="174"/>
    </row>
    <row r="75" spans="1:21" s="7" customFormat="1" ht="28.5" customHeight="1" x14ac:dyDescent="0.4">
      <c r="A75" s="199" t="s">
        <v>111</v>
      </c>
      <c r="B75" s="200"/>
      <c r="C75" s="200"/>
      <c r="D75" s="200"/>
      <c r="E75" s="200"/>
      <c r="F75" s="200"/>
      <c r="G75" s="201"/>
      <c r="H75" s="36">
        <v>972</v>
      </c>
      <c r="I75" s="37">
        <v>503</v>
      </c>
      <c r="J75" s="156" t="s">
        <v>137</v>
      </c>
      <c r="K75" s="39">
        <v>200</v>
      </c>
      <c r="L75" s="162">
        <v>67282.899999999994</v>
      </c>
      <c r="M75" s="162">
        <v>62982.8</v>
      </c>
      <c r="N75" s="162">
        <v>4300.1000000000004</v>
      </c>
      <c r="O75" s="185" t="s">
        <v>176</v>
      </c>
      <c r="Q75" s="1"/>
      <c r="U75" s="3"/>
    </row>
    <row r="76" spans="1:21" ht="16.5" customHeight="1" x14ac:dyDescent="0.25">
      <c r="A76" s="202" t="s">
        <v>26</v>
      </c>
      <c r="B76" s="203"/>
      <c r="C76" s="203"/>
      <c r="D76" s="203"/>
      <c r="E76" s="203"/>
      <c r="F76" s="203"/>
      <c r="G76" s="204"/>
      <c r="H76" s="88">
        <v>972</v>
      </c>
      <c r="I76" s="89">
        <v>600</v>
      </c>
      <c r="J76" s="90"/>
      <c r="K76" s="91"/>
      <c r="L76" s="92">
        <f>L77</f>
        <v>740</v>
      </c>
      <c r="M76" s="175"/>
      <c r="N76" s="172"/>
      <c r="O76" s="172"/>
      <c r="Q76" s="7"/>
    </row>
    <row r="77" spans="1:21" s="4" customFormat="1" ht="18.75" customHeight="1" x14ac:dyDescent="0.25">
      <c r="A77" s="208" t="s">
        <v>27</v>
      </c>
      <c r="B77" s="209"/>
      <c r="C77" s="209"/>
      <c r="D77" s="209"/>
      <c r="E77" s="209"/>
      <c r="F77" s="209"/>
      <c r="G77" s="210"/>
      <c r="H77" s="96">
        <v>972</v>
      </c>
      <c r="I77" s="97">
        <v>605</v>
      </c>
      <c r="J77" s="98"/>
      <c r="K77" s="99"/>
      <c r="L77" s="100">
        <f>L78</f>
        <v>740</v>
      </c>
      <c r="M77" s="175"/>
      <c r="N77" s="183"/>
      <c r="O77" s="183"/>
      <c r="Q77" s="1"/>
    </row>
    <row r="78" spans="1:21" s="19" customFormat="1" ht="39" customHeight="1" x14ac:dyDescent="0.25">
      <c r="A78" s="196" t="s">
        <v>145</v>
      </c>
      <c r="B78" s="197"/>
      <c r="C78" s="197"/>
      <c r="D78" s="197"/>
      <c r="E78" s="197"/>
      <c r="F78" s="197"/>
      <c r="G78" s="198"/>
      <c r="H78" s="148">
        <v>972</v>
      </c>
      <c r="I78" s="149">
        <v>605</v>
      </c>
      <c r="J78" s="150" t="s">
        <v>146</v>
      </c>
      <c r="K78" s="151"/>
      <c r="L78" s="152">
        <f>L79</f>
        <v>740</v>
      </c>
      <c r="M78" s="175"/>
      <c r="N78" s="174"/>
      <c r="O78" s="174"/>
    </row>
    <row r="79" spans="1:21" s="9" customFormat="1" ht="27" customHeight="1" x14ac:dyDescent="0.4">
      <c r="A79" s="199" t="s">
        <v>111</v>
      </c>
      <c r="B79" s="200"/>
      <c r="C79" s="200"/>
      <c r="D79" s="200"/>
      <c r="E79" s="200"/>
      <c r="F79" s="200"/>
      <c r="G79" s="201"/>
      <c r="H79" s="36">
        <v>972</v>
      </c>
      <c r="I79" s="37">
        <v>605</v>
      </c>
      <c r="J79" s="156" t="s">
        <v>146</v>
      </c>
      <c r="K79" s="39">
        <v>200</v>
      </c>
      <c r="L79" s="162">
        <v>740</v>
      </c>
      <c r="M79" s="162">
        <v>1400</v>
      </c>
      <c r="N79" s="162">
        <v>-660</v>
      </c>
      <c r="O79" s="185" t="s">
        <v>174</v>
      </c>
      <c r="Q79" s="4"/>
      <c r="U79" s="3"/>
    </row>
    <row r="80" spans="1:21" s="9" customFormat="1" ht="18" customHeight="1" x14ac:dyDescent="0.25">
      <c r="A80" s="202" t="s">
        <v>25</v>
      </c>
      <c r="B80" s="203"/>
      <c r="C80" s="203"/>
      <c r="D80" s="203"/>
      <c r="E80" s="203"/>
      <c r="F80" s="203"/>
      <c r="G80" s="204"/>
      <c r="H80" s="88">
        <v>972</v>
      </c>
      <c r="I80" s="89">
        <v>700</v>
      </c>
      <c r="J80" s="90"/>
      <c r="K80" s="91"/>
      <c r="L80" s="92">
        <f>L81+L84</f>
        <v>4001</v>
      </c>
      <c r="M80" s="182"/>
      <c r="N80" s="172"/>
      <c r="O80" s="172"/>
    </row>
    <row r="81" spans="1:21" s="9" customFormat="1" ht="27" customHeight="1" x14ac:dyDescent="0.25">
      <c r="A81" s="208" t="s">
        <v>100</v>
      </c>
      <c r="B81" s="209"/>
      <c r="C81" s="209"/>
      <c r="D81" s="209"/>
      <c r="E81" s="209"/>
      <c r="F81" s="209"/>
      <c r="G81" s="210"/>
      <c r="H81" s="96">
        <v>972</v>
      </c>
      <c r="I81" s="97">
        <v>705</v>
      </c>
      <c r="J81" s="98"/>
      <c r="K81" s="99"/>
      <c r="L81" s="100">
        <f>L82</f>
        <v>450</v>
      </c>
      <c r="M81" s="182"/>
      <c r="N81" s="172"/>
      <c r="O81" s="172"/>
    </row>
    <row r="82" spans="1:21" s="20" customFormat="1" ht="67.5" customHeight="1" x14ac:dyDescent="0.25">
      <c r="A82" s="196" t="s">
        <v>110</v>
      </c>
      <c r="B82" s="197"/>
      <c r="C82" s="197"/>
      <c r="D82" s="197"/>
      <c r="E82" s="197"/>
      <c r="F82" s="197"/>
      <c r="G82" s="198"/>
      <c r="H82" s="148">
        <v>972</v>
      </c>
      <c r="I82" s="149">
        <v>705</v>
      </c>
      <c r="J82" s="150" t="s">
        <v>138</v>
      </c>
      <c r="K82" s="151"/>
      <c r="L82" s="152">
        <f>L83</f>
        <v>450</v>
      </c>
      <c r="M82" s="175"/>
      <c r="N82" s="174"/>
      <c r="O82" s="174"/>
    </row>
    <row r="83" spans="1:21" s="9" customFormat="1" ht="27" customHeight="1" x14ac:dyDescent="0.4">
      <c r="A83" s="223" t="s">
        <v>101</v>
      </c>
      <c r="B83" s="224"/>
      <c r="C83" s="224"/>
      <c r="D83" s="224"/>
      <c r="E83" s="224"/>
      <c r="F83" s="224"/>
      <c r="G83" s="225"/>
      <c r="H83" s="36">
        <v>972</v>
      </c>
      <c r="I83" s="37">
        <v>705</v>
      </c>
      <c r="J83" s="156" t="s">
        <v>138</v>
      </c>
      <c r="K83" s="39">
        <v>200</v>
      </c>
      <c r="L83" s="161">
        <v>450</v>
      </c>
      <c r="M83" s="173"/>
      <c r="N83" s="172"/>
      <c r="O83" s="172"/>
      <c r="U83" s="3"/>
    </row>
    <row r="84" spans="1:21" s="9" customFormat="1" ht="17.25" customHeight="1" x14ac:dyDescent="0.25">
      <c r="A84" s="208" t="s">
        <v>112</v>
      </c>
      <c r="B84" s="209"/>
      <c r="C84" s="209"/>
      <c r="D84" s="209"/>
      <c r="E84" s="209"/>
      <c r="F84" s="209"/>
      <c r="G84" s="210"/>
      <c r="H84" s="96">
        <v>972</v>
      </c>
      <c r="I84" s="97">
        <v>709</v>
      </c>
      <c r="J84" s="98"/>
      <c r="K84" s="99"/>
      <c r="L84" s="100">
        <f>L85+L89+L87</f>
        <v>3551</v>
      </c>
      <c r="M84" s="173"/>
      <c r="N84" s="172"/>
      <c r="O84" s="172"/>
    </row>
    <row r="85" spans="1:21" s="10" customFormat="1" ht="18" customHeight="1" x14ac:dyDescent="0.25">
      <c r="A85" s="193" t="s">
        <v>113</v>
      </c>
      <c r="B85" s="194"/>
      <c r="C85" s="194"/>
      <c r="D85" s="194"/>
      <c r="E85" s="194"/>
      <c r="F85" s="194"/>
      <c r="G85" s="195"/>
      <c r="H85" s="148">
        <v>972</v>
      </c>
      <c r="I85" s="153">
        <v>709</v>
      </c>
      <c r="J85" s="150" t="s">
        <v>155</v>
      </c>
      <c r="K85" s="151"/>
      <c r="L85" s="152">
        <f>L86</f>
        <v>296</v>
      </c>
      <c r="M85" s="182"/>
      <c r="N85" s="183"/>
      <c r="O85" s="183"/>
      <c r="Q85" s="9"/>
    </row>
    <row r="86" spans="1:21" s="20" customFormat="1" ht="27" customHeight="1" x14ac:dyDescent="0.25">
      <c r="A86" s="199" t="s">
        <v>111</v>
      </c>
      <c r="B86" s="200"/>
      <c r="C86" s="200"/>
      <c r="D86" s="200"/>
      <c r="E86" s="200"/>
      <c r="F86" s="200"/>
      <c r="G86" s="201"/>
      <c r="H86" s="36">
        <v>972</v>
      </c>
      <c r="I86" s="56">
        <v>709</v>
      </c>
      <c r="J86" s="156" t="s">
        <v>155</v>
      </c>
      <c r="K86" s="39">
        <v>200</v>
      </c>
      <c r="L86" s="48">
        <v>296</v>
      </c>
      <c r="M86" s="175"/>
      <c r="N86" s="174"/>
      <c r="O86" s="174"/>
    </row>
    <row r="87" spans="1:21" s="20" customFormat="1" ht="18" customHeight="1" x14ac:dyDescent="0.25">
      <c r="A87" s="193" t="s">
        <v>114</v>
      </c>
      <c r="B87" s="194"/>
      <c r="C87" s="194"/>
      <c r="D87" s="194"/>
      <c r="E87" s="194"/>
      <c r="F87" s="194"/>
      <c r="G87" s="195"/>
      <c r="H87" s="148">
        <v>972</v>
      </c>
      <c r="I87" s="153">
        <v>709</v>
      </c>
      <c r="J87" s="150" t="s">
        <v>156</v>
      </c>
      <c r="K87" s="151"/>
      <c r="L87" s="152">
        <f>L88</f>
        <v>3075</v>
      </c>
      <c r="M87" s="175"/>
      <c r="N87" s="174"/>
      <c r="O87" s="174"/>
    </row>
    <row r="88" spans="1:21" s="20" customFormat="1" ht="27" customHeight="1" x14ac:dyDescent="0.25">
      <c r="A88" s="199" t="s">
        <v>111</v>
      </c>
      <c r="B88" s="200"/>
      <c r="C88" s="200"/>
      <c r="D88" s="200"/>
      <c r="E88" s="200"/>
      <c r="F88" s="200"/>
      <c r="G88" s="201"/>
      <c r="H88" s="36">
        <v>972</v>
      </c>
      <c r="I88" s="56">
        <v>709</v>
      </c>
      <c r="J88" s="156" t="s">
        <v>156</v>
      </c>
      <c r="K88" s="39">
        <v>200</v>
      </c>
      <c r="L88" s="163">
        <v>3075</v>
      </c>
      <c r="M88" s="162">
        <v>4775</v>
      </c>
      <c r="N88" s="162">
        <v>-1700</v>
      </c>
      <c r="O88" s="185" t="s">
        <v>174</v>
      </c>
    </row>
    <row r="89" spans="1:21" s="20" customFormat="1" ht="41.25" customHeight="1" x14ac:dyDescent="0.25">
      <c r="A89" s="196" t="s">
        <v>148</v>
      </c>
      <c r="B89" s="197"/>
      <c r="C89" s="197"/>
      <c r="D89" s="197"/>
      <c r="E89" s="197"/>
      <c r="F89" s="197"/>
      <c r="G89" s="198"/>
      <c r="H89" s="148">
        <v>972</v>
      </c>
      <c r="I89" s="153">
        <v>709</v>
      </c>
      <c r="J89" s="150" t="s">
        <v>162</v>
      </c>
      <c r="K89" s="151"/>
      <c r="L89" s="152">
        <f>L90</f>
        <v>180</v>
      </c>
      <c r="M89" s="175"/>
      <c r="N89" s="174"/>
      <c r="O89" s="174"/>
    </row>
    <row r="90" spans="1:21" s="20" customFormat="1" ht="27" customHeight="1" x14ac:dyDescent="0.25">
      <c r="A90" s="199" t="s">
        <v>111</v>
      </c>
      <c r="B90" s="200"/>
      <c r="C90" s="200"/>
      <c r="D90" s="200"/>
      <c r="E90" s="200"/>
      <c r="F90" s="200"/>
      <c r="G90" s="201"/>
      <c r="H90" s="36">
        <v>972</v>
      </c>
      <c r="I90" s="56">
        <v>709</v>
      </c>
      <c r="J90" s="156" t="s">
        <v>162</v>
      </c>
      <c r="K90" s="39">
        <v>200</v>
      </c>
      <c r="L90" s="48">
        <v>180</v>
      </c>
      <c r="M90" s="175"/>
      <c r="N90" s="174"/>
      <c r="O90" s="174"/>
    </row>
    <row r="91" spans="1:21" ht="19.5" customHeight="1" x14ac:dyDescent="0.4">
      <c r="A91" s="202" t="s">
        <v>31</v>
      </c>
      <c r="B91" s="203"/>
      <c r="C91" s="203"/>
      <c r="D91" s="203"/>
      <c r="E91" s="203"/>
      <c r="F91" s="203"/>
      <c r="G91" s="204"/>
      <c r="H91" s="88">
        <v>972</v>
      </c>
      <c r="I91" s="89">
        <v>800</v>
      </c>
      <c r="J91" s="90"/>
      <c r="K91" s="91"/>
      <c r="L91" s="92">
        <f>L92</f>
        <v>9975</v>
      </c>
      <c r="M91" s="182"/>
      <c r="N91" s="172"/>
      <c r="O91" s="172"/>
      <c r="Q91" s="9"/>
      <c r="U91" s="3"/>
    </row>
    <row r="92" spans="1:21" s="9" customFormat="1" ht="19.5" customHeight="1" x14ac:dyDescent="0.25">
      <c r="A92" s="208" t="s">
        <v>115</v>
      </c>
      <c r="B92" s="209"/>
      <c r="C92" s="209"/>
      <c r="D92" s="209"/>
      <c r="E92" s="209"/>
      <c r="F92" s="209"/>
      <c r="G92" s="210"/>
      <c r="H92" s="96">
        <v>972</v>
      </c>
      <c r="I92" s="97">
        <v>804</v>
      </c>
      <c r="J92" s="98"/>
      <c r="K92" s="99"/>
      <c r="L92" s="100">
        <f>L93+L95</f>
        <v>9975</v>
      </c>
      <c r="M92" s="175"/>
      <c r="N92" s="172"/>
      <c r="O92" s="172"/>
      <c r="Q92" s="1"/>
    </row>
    <row r="93" spans="1:21" ht="29.25" customHeight="1" x14ac:dyDescent="0.25">
      <c r="A93" s="196" t="s">
        <v>116</v>
      </c>
      <c r="B93" s="197"/>
      <c r="C93" s="197"/>
      <c r="D93" s="197"/>
      <c r="E93" s="197"/>
      <c r="F93" s="197"/>
      <c r="G93" s="198"/>
      <c r="H93" s="148">
        <v>972</v>
      </c>
      <c r="I93" s="153">
        <v>804</v>
      </c>
      <c r="J93" s="150" t="s">
        <v>139</v>
      </c>
      <c r="K93" s="148"/>
      <c r="L93" s="152">
        <f>L94</f>
        <v>7450</v>
      </c>
      <c r="M93" s="182"/>
      <c r="N93" s="172"/>
      <c r="O93" s="172"/>
      <c r="Q93" s="9"/>
    </row>
    <row r="94" spans="1:21" s="19" customFormat="1" ht="27.75" customHeight="1" x14ac:dyDescent="0.25">
      <c r="A94" s="199" t="s">
        <v>111</v>
      </c>
      <c r="B94" s="200"/>
      <c r="C94" s="200"/>
      <c r="D94" s="200"/>
      <c r="E94" s="200"/>
      <c r="F94" s="200"/>
      <c r="G94" s="201"/>
      <c r="H94" s="36">
        <v>972</v>
      </c>
      <c r="I94" s="56">
        <v>804</v>
      </c>
      <c r="J94" s="156" t="s">
        <v>139</v>
      </c>
      <c r="K94" s="39">
        <v>200</v>
      </c>
      <c r="L94" s="163">
        <v>7450</v>
      </c>
      <c r="M94" s="162">
        <v>8450</v>
      </c>
      <c r="N94" s="162">
        <v>-1000</v>
      </c>
      <c r="O94" s="185" t="s">
        <v>174</v>
      </c>
    </row>
    <row r="95" spans="1:21" s="19" customFormat="1" ht="28.5" customHeight="1" x14ac:dyDescent="0.25">
      <c r="A95" s="196" t="s">
        <v>117</v>
      </c>
      <c r="B95" s="197"/>
      <c r="C95" s="197"/>
      <c r="D95" s="197"/>
      <c r="E95" s="197"/>
      <c r="F95" s="197"/>
      <c r="G95" s="198"/>
      <c r="H95" s="148">
        <v>972</v>
      </c>
      <c r="I95" s="153">
        <v>804</v>
      </c>
      <c r="J95" s="150" t="s">
        <v>157</v>
      </c>
      <c r="K95" s="148"/>
      <c r="L95" s="152">
        <f>L96</f>
        <v>2525</v>
      </c>
      <c r="M95" s="175"/>
      <c r="N95" s="174"/>
      <c r="O95" s="174"/>
    </row>
    <row r="96" spans="1:21" s="19" customFormat="1" ht="27.75" customHeight="1" x14ac:dyDescent="0.25">
      <c r="A96" s="199" t="s">
        <v>111</v>
      </c>
      <c r="B96" s="200"/>
      <c r="C96" s="200"/>
      <c r="D96" s="200"/>
      <c r="E96" s="200"/>
      <c r="F96" s="200"/>
      <c r="G96" s="201"/>
      <c r="H96" s="36">
        <v>972</v>
      </c>
      <c r="I96" s="56">
        <v>804</v>
      </c>
      <c r="J96" s="156" t="s">
        <v>157</v>
      </c>
      <c r="K96" s="39">
        <v>200</v>
      </c>
      <c r="L96" s="48">
        <v>2525</v>
      </c>
      <c r="M96" s="175"/>
      <c r="N96" s="174"/>
      <c r="O96" s="174"/>
    </row>
    <row r="97" spans="1:21" ht="15.75" customHeight="1" x14ac:dyDescent="0.4">
      <c r="A97" s="202" t="s">
        <v>24</v>
      </c>
      <c r="B97" s="203"/>
      <c r="C97" s="203"/>
      <c r="D97" s="203"/>
      <c r="E97" s="203"/>
      <c r="F97" s="203"/>
      <c r="G97" s="204"/>
      <c r="H97" s="88">
        <v>972</v>
      </c>
      <c r="I97" s="89">
        <v>1000</v>
      </c>
      <c r="J97" s="159"/>
      <c r="K97" s="91"/>
      <c r="L97" s="92">
        <f>L98+L101+L104</f>
        <v>20419.300000000003</v>
      </c>
      <c r="M97" s="173"/>
      <c r="N97" s="172"/>
      <c r="O97" s="172"/>
      <c r="U97" s="3"/>
    </row>
    <row r="98" spans="1:21" ht="16.5" customHeight="1" x14ac:dyDescent="0.25">
      <c r="A98" s="208" t="s">
        <v>103</v>
      </c>
      <c r="B98" s="209"/>
      <c r="C98" s="209"/>
      <c r="D98" s="209"/>
      <c r="E98" s="209"/>
      <c r="F98" s="209"/>
      <c r="G98" s="210"/>
      <c r="H98" s="96">
        <v>972</v>
      </c>
      <c r="I98" s="97">
        <v>1001</v>
      </c>
      <c r="J98" s="160"/>
      <c r="K98" s="99" t="s">
        <v>3</v>
      </c>
      <c r="L98" s="100">
        <f>L99</f>
        <v>999.7</v>
      </c>
      <c r="M98" s="173"/>
      <c r="N98" s="172"/>
      <c r="O98" s="172"/>
    </row>
    <row r="99" spans="1:21" ht="41.25" customHeight="1" x14ac:dyDescent="0.25">
      <c r="A99" s="196" t="s">
        <v>119</v>
      </c>
      <c r="B99" s="197"/>
      <c r="C99" s="197"/>
      <c r="D99" s="197"/>
      <c r="E99" s="197"/>
      <c r="F99" s="197"/>
      <c r="G99" s="198"/>
      <c r="H99" s="148">
        <v>972</v>
      </c>
      <c r="I99" s="149">
        <v>1001</v>
      </c>
      <c r="J99" s="150" t="s">
        <v>140</v>
      </c>
      <c r="K99" s="151"/>
      <c r="L99" s="152">
        <f>L100</f>
        <v>999.7</v>
      </c>
      <c r="M99" s="182"/>
      <c r="N99" s="172"/>
      <c r="O99" s="172"/>
    </row>
    <row r="100" spans="1:21" s="19" customFormat="1" ht="15.75" customHeight="1" x14ac:dyDescent="0.25">
      <c r="A100" s="188" t="s">
        <v>99</v>
      </c>
      <c r="B100" s="189"/>
      <c r="C100" s="189"/>
      <c r="D100" s="189"/>
      <c r="E100" s="189"/>
      <c r="F100" s="189"/>
      <c r="G100" s="190"/>
      <c r="H100" s="36">
        <v>972</v>
      </c>
      <c r="I100" s="37">
        <v>1001</v>
      </c>
      <c r="J100" s="156" t="s">
        <v>140</v>
      </c>
      <c r="K100" s="39">
        <v>300</v>
      </c>
      <c r="L100" s="48">
        <v>999.7</v>
      </c>
      <c r="M100" s="175"/>
      <c r="N100" s="174"/>
      <c r="O100" s="174"/>
    </row>
    <row r="101" spans="1:21" s="19" customFormat="1" ht="16.5" customHeight="1" x14ac:dyDescent="0.25">
      <c r="A101" s="208" t="s">
        <v>50</v>
      </c>
      <c r="B101" s="209"/>
      <c r="C101" s="209"/>
      <c r="D101" s="209"/>
      <c r="E101" s="209"/>
      <c r="F101" s="209"/>
      <c r="G101" s="210"/>
      <c r="H101" s="96">
        <v>972</v>
      </c>
      <c r="I101" s="97">
        <v>1003</v>
      </c>
      <c r="J101" s="160"/>
      <c r="K101" s="99"/>
      <c r="L101" s="100">
        <f>L102</f>
        <v>1789.9</v>
      </c>
      <c r="M101" s="175"/>
      <c r="N101" s="174"/>
      <c r="O101" s="174"/>
    </row>
    <row r="102" spans="1:21" s="19" customFormat="1" ht="54" customHeight="1" x14ac:dyDescent="0.25">
      <c r="A102" s="196" t="s">
        <v>118</v>
      </c>
      <c r="B102" s="197"/>
      <c r="C102" s="197"/>
      <c r="D102" s="197"/>
      <c r="E102" s="197"/>
      <c r="F102" s="197"/>
      <c r="G102" s="198"/>
      <c r="H102" s="148">
        <v>972</v>
      </c>
      <c r="I102" s="149">
        <v>1003</v>
      </c>
      <c r="J102" s="150" t="s">
        <v>141</v>
      </c>
      <c r="K102" s="151"/>
      <c r="L102" s="152">
        <f>L103</f>
        <v>1789.9</v>
      </c>
      <c r="M102" s="175"/>
      <c r="N102" s="174"/>
      <c r="O102" s="174"/>
    </row>
    <row r="103" spans="1:21" s="19" customFormat="1" ht="16.5" customHeight="1" x14ac:dyDescent="0.25">
      <c r="A103" s="188" t="s">
        <v>99</v>
      </c>
      <c r="B103" s="189"/>
      <c r="C103" s="189"/>
      <c r="D103" s="189"/>
      <c r="E103" s="189"/>
      <c r="F103" s="189"/>
      <c r="G103" s="190"/>
      <c r="H103" s="36">
        <v>972</v>
      </c>
      <c r="I103" s="37">
        <v>1003</v>
      </c>
      <c r="J103" s="156" t="s">
        <v>141</v>
      </c>
      <c r="K103" s="39">
        <v>300</v>
      </c>
      <c r="L103" s="48">
        <v>1789.9</v>
      </c>
      <c r="M103" s="175"/>
      <c r="N103" s="174"/>
      <c r="O103" s="174"/>
    </row>
    <row r="104" spans="1:21" ht="17.25" customHeight="1" x14ac:dyDescent="0.25">
      <c r="A104" s="208" t="s">
        <v>8</v>
      </c>
      <c r="B104" s="209"/>
      <c r="C104" s="209"/>
      <c r="D104" s="209"/>
      <c r="E104" s="209"/>
      <c r="F104" s="209"/>
      <c r="G104" s="210"/>
      <c r="H104" s="96">
        <v>972</v>
      </c>
      <c r="I104" s="97">
        <v>1004</v>
      </c>
      <c r="J104" s="160"/>
      <c r="K104" s="99" t="s">
        <v>3</v>
      </c>
      <c r="L104" s="100">
        <f>L105+L107</f>
        <v>17629.7</v>
      </c>
      <c r="M104" s="173"/>
      <c r="N104" s="172"/>
      <c r="O104" s="172"/>
    </row>
    <row r="105" spans="1:21" ht="41.25" customHeight="1" x14ac:dyDescent="0.25">
      <c r="A105" s="196" t="s">
        <v>120</v>
      </c>
      <c r="B105" s="197"/>
      <c r="C105" s="197"/>
      <c r="D105" s="197"/>
      <c r="E105" s="197"/>
      <c r="F105" s="197"/>
      <c r="G105" s="198"/>
      <c r="H105" s="148">
        <v>972</v>
      </c>
      <c r="I105" s="149">
        <v>1004</v>
      </c>
      <c r="J105" s="154" t="s">
        <v>142</v>
      </c>
      <c r="K105" s="151"/>
      <c r="L105" s="152">
        <f>L106</f>
        <v>12459.6</v>
      </c>
      <c r="M105" s="173"/>
      <c r="N105" s="172"/>
      <c r="O105" s="172"/>
    </row>
    <row r="106" spans="1:21" ht="16.5" customHeight="1" x14ac:dyDescent="0.25">
      <c r="A106" s="188" t="s">
        <v>99</v>
      </c>
      <c r="B106" s="189"/>
      <c r="C106" s="189"/>
      <c r="D106" s="189"/>
      <c r="E106" s="189"/>
      <c r="F106" s="189"/>
      <c r="G106" s="190"/>
      <c r="H106" s="36">
        <v>972</v>
      </c>
      <c r="I106" s="37">
        <v>1004</v>
      </c>
      <c r="J106" s="157" t="s">
        <v>142</v>
      </c>
      <c r="K106" s="39">
        <v>300</v>
      </c>
      <c r="L106" s="40">
        <v>12459.6</v>
      </c>
      <c r="M106" s="182"/>
      <c r="N106" s="172"/>
      <c r="O106" s="172"/>
    </row>
    <row r="107" spans="1:21" s="19" customFormat="1" ht="42" customHeight="1" x14ac:dyDescent="0.25">
      <c r="A107" s="196" t="s">
        <v>121</v>
      </c>
      <c r="B107" s="197"/>
      <c r="C107" s="197"/>
      <c r="D107" s="197"/>
      <c r="E107" s="197"/>
      <c r="F107" s="197"/>
      <c r="G107" s="198"/>
      <c r="H107" s="148">
        <v>972</v>
      </c>
      <c r="I107" s="149">
        <v>1004</v>
      </c>
      <c r="J107" s="154" t="s">
        <v>143</v>
      </c>
      <c r="K107" s="151"/>
      <c r="L107" s="152">
        <f>L108</f>
        <v>5170.1000000000004</v>
      </c>
      <c r="M107" s="175"/>
      <c r="N107" s="174"/>
      <c r="O107" s="174"/>
    </row>
    <row r="108" spans="1:21" ht="16.5" customHeight="1" x14ac:dyDescent="0.25">
      <c r="A108" s="188" t="s">
        <v>99</v>
      </c>
      <c r="B108" s="189"/>
      <c r="C108" s="189"/>
      <c r="D108" s="189"/>
      <c r="E108" s="189"/>
      <c r="F108" s="189"/>
      <c r="G108" s="190"/>
      <c r="H108" s="36">
        <v>972</v>
      </c>
      <c r="I108" s="37">
        <v>1004</v>
      </c>
      <c r="J108" s="157" t="s">
        <v>143</v>
      </c>
      <c r="K108" s="39">
        <v>300</v>
      </c>
      <c r="L108" s="40">
        <v>5170.1000000000004</v>
      </c>
      <c r="M108" s="173"/>
      <c r="N108" s="172"/>
      <c r="O108" s="172"/>
    </row>
    <row r="109" spans="1:21" s="19" customFormat="1" ht="17.25" customHeight="1" x14ac:dyDescent="0.25">
      <c r="A109" s="202" t="s">
        <v>29</v>
      </c>
      <c r="B109" s="203"/>
      <c r="C109" s="203"/>
      <c r="D109" s="203"/>
      <c r="E109" s="203"/>
      <c r="F109" s="203"/>
      <c r="G109" s="204"/>
      <c r="H109" s="88">
        <v>972</v>
      </c>
      <c r="I109" s="89">
        <v>1100</v>
      </c>
      <c r="J109" s="159"/>
      <c r="K109" s="91"/>
      <c r="L109" s="92">
        <f>L110</f>
        <v>2140</v>
      </c>
      <c r="M109" s="182"/>
      <c r="N109" s="174"/>
      <c r="O109" s="174"/>
    </row>
    <row r="110" spans="1:21" ht="16.5" customHeight="1" x14ac:dyDescent="0.25">
      <c r="A110" s="208" t="s">
        <v>41</v>
      </c>
      <c r="B110" s="209"/>
      <c r="C110" s="209"/>
      <c r="D110" s="209"/>
      <c r="E110" s="209"/>
      <c r="F110" s="209"/>
      <c r="G110" s="210"/>
      <c r="H110" s="96">
        <v>972</v>
      </c>
      <c r="I110" s="97">
        <v>1101</v>
      </c>
      <c r="J110" s="160"/>
      <c r="K110" s="99"/>
      <c r="L110" s="100">
        <f>L111</f>
        <v>2140</v>
      </c>
      <c r="M110" s="182"/>
      <c r="N110" s="172"/>
      <c r="O110" s="172"/>
    </row>
    <row r="111" spans="1:21" s="19" customFormat="1" ht="54" customHeight="1" x14ac:dyDescent="0.25">
      <c r="A111" s="196" t="s">
        <v>122</v>
      </c>
      <c r="B111" s="197"/>
      <c r="C111" s="197"/>
      <c r="D111" s="197"/>
      <c r="E111" s="197"/>
      <c r="F111" s="197"/>
      <c r="G111" s="198"/>
      <c r="H111" s="148">
        <v>972</v>
      </c>
      <c r="I111" s="153">
        <v>1101</v>
      </c>
      <c r="J111" s="154" t="s">
        <v>160</v>
      </c>
      <c r="K111" s="148"/>
      <c r="L111" s="152">
        <f>L112</f>
        <v>2140</v>
      </c>
      <c r="M111" s="175"/>
      <c r="N111" s="174"/>
      <c r="O111" s="174"/>
    </row>
    <row r="112" spans="1:21" ht="28.5" customHeight="1" x14ac:dyDescent="0.4">
      <c r="A112" s="199" t="s">
        <v>111</v>
      </c>
      <c r="B112" s="200"/>
      <c r="C112" s="200"/>
      <c r="D112" s="200"/>
      <c r="E112" s="200"/>
      <c r="F112" s="200"/>
      <c r="G112" s="201"/>
      <c r="H112" s="36">
        <v>972</v>
      </c>
      <c r="I112" s="56">
        <v>1101</v>
      </c>
      <c r="J112" s="157" t="s">
        <v>160</v>
      </c>
      <c r="K112" s="39">
        <v>200</v>
      </c>
      <c r="L112" s="163">
        <v>2140</v>
      </c>
      <c r="M112" s="162">
        <v>2640</v>
      </c>
      <c r="N112" s="162">
        <v>-500</v>
      </c>
      <c r="O112" s="185" t="s">
        <v>174</v>
      </c>
      <c r="U112" s="3"/>
    </row>
    <row r="113" spans="1:21" s="9" customFormat="1" ht="16.5" customHeight="1" x14ac:dyDescent="0.25">
      <c r="A113" s="202" t="s">
        <v>36</v>
      </c>
      <c r="B113" s="203"/>
      <c r="C113" s="203"/>
      <c r="D113" s="203"/>
      <c r="E113" s="203"/>
      <c r="F113" s="203"/>
      <c r="G113" s="204"/>
      <c r="H113" s="88">
        <v>972</v>
      </c>
      <c r="I113" s="89">
        <v>1200</v>
      </c>
      <c r="J113" s="159"/>
      <c r="K113" s="91"/>
      <c r="L113" s="92">
        <f>L114</f>
        <v>2500</v>
      </c>
      <c r="M113" s="175"/>
      <c r="N113" s="172"/>
      <c r="O113" s="172"/>
      <c r="Q113" s="1"/>
    </row>
    <row r="114" spans="1:21" ht="16.5" customHeight="1" x14ac:dyDescent="0.25">
      <c r="A114" s="208" t="s">
        <v>40</v>
      </c>
      <c r="B114" s="209"/>
      <c r="C114" s="209"/>
      <c r="D114" s="209"/>
      <c r="E114" s="209"/>
      <c r="F114" s="209"/>
      <c r="G114" s="210"/>
      <c r="H114" s="96">
        <v>972</v>
      </c>
      <c r="I114" s="97">
        <v>1202</v>
      </c>
      <c r="J114" s="160"/>
      <c r="K114" s="99"/>
      <c r="L114" s="100">
        <f>L115</f>
        <v>2500</v>
      </c>
      <c r="M114" s="182"/>
      <c r="N114" s="172"/>
      <c r="O114" s="172"/>
      <c r="Q114" s="9"/>
    </row>
    <row r="115" spans="1:21" s="19" customFormat="1" ht="51.75" customHeight="1" x14ac:dyDescent="0.25">
      <c r="A115" s="220" t="s">
        <v>123</v>
      </c>
      <c r="B115" s="221"/>
      <c r="C115" s="221"/>
      <c r="D115" s="221"/>
      <c r="E115" s="221"/>
      <c r="F115" s="221"/>
      <c r="G115" s="222"/>
      <c r="H115" s="148">
        <v>972</v>
      </c>
      <c r="I115" s="153">
        <v>1202</v>
      </c>
      <c r="J115" s="154" t="s">
        <v>158</v>
      </c>
      <c r="K115" s="151"/>
      <c r="L115" s="152">
        <f>L116</f>
        <v>2500</v>
      </c>
      <c r="M115" s="175"/>
      <c r="N115" s="174"/>
      <c r="O115" s="174"/>
      <c r="Q115" s="20"/>
    </row>
    <row r="116" spans="1:21" ht="27" customHeight="1" x14ac:dyDescent="0.4">
      <c r="A116" s="199" t="s">
        <v>111</v>
      </c>
      <c r="B116" s="200"/>
      <c r="C116" s="200"/>
      <c r="D116" s="200"/>
      <c r="E116" s="200"/>
      <c r="F116" s="200"/>
      <c r="G116" s="201"/>
      <c r="H116" s="36">
        <v>972</v>
      </c>
      <c r="I116" s="56">
        <v>1202</v>
      </c>
      <c r="J116" s="157" t="s">
        <v>158</v>
      </c>
      <c r="K116" s="39">
        <v>200</v>
      </c>
      <c r="L116" s="48">
        <v>2500</v>
      </c>
      <c r="M116" s="173"/>
      <c r="N116" s="172"/>
      <c r="O116" s="172"/>
      <c r="U116" s="3"/>
    </row>
    <row r="117" spans="1:21" s="19" customFormat="1" ht="15.6" x14ac:dyDescent="0.25">
      <c r="A117" s="72"/>
      <c r="B117" s="73"/>
      <c r="C117" s="73"/>
      <c r="D117" s="73"/>
      <c r="E117" s="73"/>
      <c r="F117" s="64"/>
      <c r="G117" s="65" t="s">
        <v>2</v>
      </c>
      <c r="H117" s="66"/>
      <c r="I117" s="67"/>
      <c r="J117" s="68"/>
      <c r="K117" s="69"/>
      <c r="L117" s="70">
        <f>L7+L28+L21</f>
        <v>148499.99999999997</v>
      </c>
      <c r="M117" s="175"/>
      <c r="N117" s="162">
        <f>N11+N14+N18+N25+N26+N27+N32+N34+N38+N39+N42+N45+N65+N75+N79+N88+N94+N112</f>
        <v>0</v>
      </c>
      <c r="O117" s="174"/>
    </row>
    <row r="118" spans="1:21" x14ac:dyDescent="0.25">
      <c r="A118" s="74"/>
      <c r="B118" s="74"/>
      <c r="C118" s="74"/>
      <c r="D118" s="74"/>
      <c r="E118" s="74"/>
      <c r="M118" s="17"/>
    </row>
    <row r="119" spans="1:21" s="19" customFormat="1" x14ac:dyDescent="0.25">
      <c r="A119" s="74"/>
      <c r="B119" s="74"/>
      <c r="C119" s="74"/>
      <c r="D119" s="74"/>
      <c r="E119" s="74"/>
      <c r="F119" s="1"/>
      <c r="G119" s="11"/>
      <c r="H119" s="12"/>
      <c r="I119" s="13"/>
      <c r="J119" s="13"/>
      <c r="K119" s="13"/>
      <c r="L119" s="14"/>
      <c r="M119" s="15"/>
      <c r="Q119" s="1"/>
    </row>
    <row r="120" spans="1:21" x14ac:dyDescent="0.25">
      <c r="M120" s="16"/>
    </row>
    <row r="121" spans="1:21" x14ac:dyDescent="0.25">
      <c r="M121" s="18"/>
    </row>
    <row r="122" spans="1:21" x14ac:dyDescent="0.25">
      <c r="M122" s="16"/>
    </row>
    <row r="123" spans="1:21" x14ac:dyDescent="0.25">
      <c r="M123" s="18"/>
    </row>
    <row r="124" spans="1:21" x14ac:dyDescent="0.25">
      <c r="M124" s="103"/>
    </row>
  </sheetData>
  <dataConsolidate/>
  <mergeCells count="115">
    <mergeCell ref="O38:O39"/>
    <mergeCell ref="A21:G21"/>
    <mergeCell ref="A22:G22"/>
    <mergeCell ref="A23:G23"/>
    <mergeCell ref="A24:G24"/>
    <mergeCell ref="A25:G25"/>
    <mergeCell ref="A26:G26"/>
    <mergeCell ref="A27:G27"/>
    <mergeCell ref="A7:G7"/>
    <mergeCell ref="A8:G8"/>
    <mergeCell ref="A9:G9"/>
    <mergeCell ref="A10:G10"/>
    <mergeCell ref="A11:G11"/>
    <mergeCell ref="A12:G12"/>
    <mergeCell ref="A13:G13"/>
    <mergeCell ref="A44:G44"/>
    <mergeCell ref="A45:G45"/>
    <mergeCell ref="A109:G109"/>
    <mergeCell ref="A110:G110"/>
    <mergeCell ref="A111:G111"/>
    <mergeCell ref="A112:G112"/>
    <mergeCell ref="A113:G113"/>
    <mergeCell ref="A114:G114"/>
    <mergeCell ref="A115:G115"/>
    <mergeCell ref="A92:G92"/>
    <mergeCell ref="A93:G93"/>
    <mergeCell ref="A94:G94"/>
    <mergeCell ref="A95:G95"/>
    <mergeCell ref="A86:G86"/>
    <mergeCell ref="A87:G87"/>
    <mergeCell ref="A88:G88"/>
    <mergeCell ref="A89:G89"/>
    <mergeCell ref="A90:G90"/>
    <mergeCell ref="A83:G83"/>
    <mergeCell ref="A84:G84"/>
    <mergeCell ref="A85:G85"/>
    <mergeCell ref="A76:G76"/>
    <mergeCell ref="A77:G77"/>
    <mergeCell ref="A78:G78"/>
    <mergeCell ref="A116:G116"/>
    <mergeCell ref="A96:G96"/>
    <mergeCell ref="A107:G107"/>
    <mergeCell ref="A108:G108"/>
    <mergeCell ref="A98:G98"/>
    <mergeCell ref="A99:G99"/>
    <mergeCell ref="A100:G100"/>
    <mergeCell ref="A101:G101"/>
    <mergeCell ref="A102:G102"/>
    <mergeCell ref="A103:G103"/>
    <mergeCell ref="A104:G104"/>
    <mergeCell ref="A105:G105"/>
    <mergeCell ref="A106:G106"/>
    <mergeCell ref="A65:G65"/>
    <mergeCell ref="A56:G56"/>
    <mergeCell ref="A57:G57"/>
    <mergeCell ref="A58:G58"/>
    <mergeCell ref="A59:G59"/>
    <mergeCell ref="A60:G60"/>
    <mergeCell ref="A79:G79"/>
    <mergeCell ref="A80:G80"/>
    <mergeCell ref="A91:G91"/>
    <mergeCell ref="A69:G69"/>
    <mergeCell ref="A70:G70"/>
    <mergeCell ref="A71:G71"/>
    <mergeCell ref="A72:G72"/>
    <mergeCell ref="A73:G73"/>
    <mergeCell ref="A74:G74"/>
    <mergeCell ref="A75:G75"/>
    <mergeCell ref="A81:G81"/>
    <mergeCell ref="A82:G82"/>
    <mergeCell ref="A55:G55"/>
    <mergeCell ref="A50:G50"/>
    <mergeCell ref="A51:G51"/>
    <mergeCell ref="A52:G52"/>
    <mergeCell ref="A53:G53"/>
    <mergeCell ref="A61:G61"/>
    <mergeCell ref="A62:G62"/>
    <mergeCell ref="A63:G63"/>
    <mergeCell ref="A64:G64"/>
    <mergeCell ref="A97:G97"/>
    <mergeCell ref="A28:G28"/>
    <mergeCell ref="A29:G29"/>
    <mergeCell ref="A30:G30"/>
    <mergeCell ref="A31:G31"/>
    <mergeCell ref="A37:G37"/>
    <mergeCell ref="A38:G38"/>
    <mergeCell ref="A39:G39"/>
    <mergeCell ref="A40:G40"/>
    <mergeCell ref="A41:G41"/>
    <mergeCell ref="A66:G66"/>
    <mergeCell ref="A67:G67"/>
    <mergeCell ref="A68:G68"/>
    <mergeCell ref="A32:G32"/>
    <mergeCell ref="A33:G33"/>
    <mergeCell ref="A34:G34"/>
    <mergeCell ref="A35:G35"/>
    <mergeCell ref="A46:G46"/>
    <mergeCell ref="A47:G47"/>
    <mergeCell ref="A48:G48"/>
    <mergeCell ref="A49:G49"/>
    <mergeCell ref="A42:G42"/>
    <mergeCell ref="A43:G43"/>
    <mergeCell ref="A54:G54"/>
    <mergeCell ref="A36:G36"/>
    <mergeCell ref="A1:O3"/>
    <mergeCell ref="A5:G5"/>
    <mergeCell ref="A14:G14"/>
    <mergeCell ref="A15:G15"/>
    <mergeCell ref="A16:G16"/>
    <mergeCell ref="A17:G17"/>
    <mergeCell ref="A18:G18"/>
    <mergeCell ref="A19:G19"/>
    <mergeCell ref="A20:G20"/>
    <mergeCell ref="O25:O27"/>
    <mergeCell ref="A6:G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36" t="s">
        <v>73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x14ac:dyDescent="0.25">
      <c r="A2" s="236" t="s">
        <v>71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x14ac:dyDescent="0.25">
      <c r="A3" s="236" t="s">
        <v>48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x14ac:dyDescent="0.25">
      <c r="A4" s="236" t="s">
        <v>47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 x14ac:dyDescent="0.25">
      <c r="A5" s="236" t="s">
        <v>52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1:12" x14ac:dyDescent="0.25">
      <c r="A6" s="236" t="s">
        <v>97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2" x14ac:dyDescent="0.25">
      <c r="A7" s="125"/>
      <c r="B7" s="125"/>
      <c r="C7" s="125"/>
      <c r="D7" s="125"/>
      <c r="E7" s="125"/>
      <c r="F7" s="127"/>
      <c r="G7" s="128"/>
      <c r="H7" s="129"/>
      <c r="I7" s="130"/>
      <c r="J7" s="130"/>
      <c r="K7" s="130"/>
      <c r="L7" s="131"/>
    </row>
    <row r="8" spans="1:12" x14ac:dyDescent="0.25">
      <c r="A8" s="236" t="s">
        <v>73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</row>
    <row r="9" spans="1:12" x14ac:dyDescent="0.25">
      <c r="A9" s="236" t="s">
        <v>71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</row>
    <row r="10" spans="1:12" x14ac:dyDescent="0.25">
      <c r="A10" s="236" t="s">
        <v>48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</row>
    <row r="11" spans="1:12" x14ac:dyDescent="0.25">
      <c r="A11" s="236" t="s">
        <v>47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</row>
    <row r="12" spans="1:12" x14ac:dyDescent="0.25">
      <c r="A12" s="236" t="s">
        <v>52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</row>
    <row r="13" spans="1:12" x14ac:dyDescent="0.25">
      <c r="A13" s="236" t="s">
        <v>78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4" spans="1:12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.6" x14ac:dyDescent="0.25">
      <c r="A15" s="234" t="s">
        <v>96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</row>
    <row r="16" spans="1:12" ht="15.6" x14ac:dyDescent="0.25">
      <c r="A16" s="234" t="s">
        <v>49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</row>
    <row r="17" spans="1:12" ht="15.6" x14ac:dyDescent="0.25">
      <c r="A17" s="235" t="s">
        <v>75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</row>
    <row r="18" spans="1:12" ht="15.6" x14ac:dyDescent="0.25">
      <c r="A18" s="132"/>
      <c r="B18" s="132"/>
      <c r="C18" s="132"/>
      <c r="D18" s="132"/>
      <c r="E18" s="132"/>
      <c r="F18" s="116"/>
      <c r="G18" s="116"/>
      <c r="H18" s="116"/>
      <c r="I18" s="116"/>
      <c r="J18" s="116"/>
      <c r="K18" s="116"/>
      <c r="L18" s="2"/>
    </row>
    <row r="19" spans="1:12" ht="30.6" x14ac:dyDescent="0.25">
      <c r="A19" s="117" t="s">
        <v>58</v>
      </c>
      <c r="B19" s="118" t="s">
        <v>59</v>
      </c>
      <c r="C19" s="118" t="s">
        <v>60</v>
      </c>
      <c r="D19" s="118" t="s">
        <v>61</v>
      </c>
      <c r="E19" s="118" t="s">
        <v>62</v>
      </c>
      <c r="F19" s="22"/>
      <c r="G19" s="23" t="s">
        <v>0</v>
      </c>
      <c r="H19" s="23" t="s">
        <v>34</v>
      </c>
      <c r="I19" s="23" t="s">
        <v>37</v>
      </c>
      <c r="J19" s="23" t="s">
        <v>33</v>
      </c>
      <c r="K19" s="23" t="s">
        <v>46</v>
      </c>
      <c r="L19" s="23" t="s">
        <v>72</v>
      </c>
    </row>
    <row r="20" spans="1:12" ht="62.25" customHeight="1" x14ac:dyDescent="0.25">
      <c r="A20" s="77" t="s">
        <v>10</v>
      </c>
      <c r="B20" s="78"/>
      <c r="C20" s="78"/>
      <c r="D20" s="78"/>
      <c r="E20" s="78"/>
      <c r="F20" s="24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5">
      <c r="A21" s="85" t="s">
        <v>10</v>
      </c>
      <c r="B21" s="86" t="s">
        <v>10</v>
      </c>
      <c r="C21" s="86"/>
      <c r="D21" s="86"/>
      <c r="E21" s="86"/>
      <c r="F21" s="25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5">
      <c r="A22" s="93" t="s">
        <v>10</v>
      </c>
      <c r="B22" s="94" t="s">
        <v>10</v>
      </c>
      <c r="C22" s="94" t="s">
        <v>10</v>
      </c>
      <c r="D22" s="94"/>
      <c r="E22" s="94"/>
      <c r="F22" s="26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5">
      <c r="A23" s="117" t="s">
        <v>10</v>
      </c>
      <c r="B23" s="118" t="s">
        <v>10</v>
      </c>
      <c r="C23" s="118" t="s">
        <v>10</v>
      </c>
      <c r="D23" s="118" t="s">
        <v>10</v>
      </c>
      <c r="E23" s="118"/>
      <c r="F23" s="27"/>
      <c r="G23" s="28" t="s">
        <v>12</v>
      </c>
      <c r="H23" s="29">
        <v>891</v>
      </c>
      <c r="I23" s="30">
        <v>102</v>
      </c>
      <c r="J23" s="31">
        <v>20100</v>
      </c>
      <c r="K23" s="32"/>
      <c r="L23" s="33" t="e">
        <f>L24</f>
        <v>#REF!</v>
      </c>
    </row>
    <row r="24" spans="1:12" ht="92.25" customHeight="1" x14ac:dyDescent="0.25">
      <c r="A24" s="119" t="s">
        <v>10</v>
      </c>
      <c r="B24" s="120" t="s">
        <v>10</v>
      </c>
      <c r="C24" s="120" t="s">
        <v>10</v>
      </c>
      <c r="D24" s="120" t="s">
        <v>10</v>
      </c>
      <c r="E24" s="120" t="s">
        <v>10</v>
      </c>
      <c r="F24" s="34"/>
      <c r="G24" s="35" t="s">
        <v>80</v>
      </c>
      <c r="H24" s="36">
        <v>891</v>
      </c>
      <c r="I24" s="37">
        <v>102</v>
      </c>
      <c r="J24" s="38">
        <v>20100</v>
      </c>
      <c r="K24" s="39">
        <v>100</v>
      </c>
      <c r="L24" s="40" t="e">
        <f>#REF!</f>
        <v>#REF!</v>
      </c>
    </row>
    <row r="25" spans="1:12" ht="75" customHeight="1" x14ac:dyDescent="0.25">
      <c r="A25" s="93" t="s">
        <v>10</v>
      </c>
      <c r="B25" s="94" t="s">
        <v>10</v>
      </c>
      <c r="C25" s="94" t="s">
        <v>1</v>
      </c>
      <c r="D25" s="94"/>
      <c r="E25" s="94"/>
      <c r="F25" s="26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5">
      <c r="A26" s="117" t="s">
        <v>10</v>
      </c>
      <c r="B26" s="118" t="s">
        <v>10</v>
      </c>
      <c r="C26" s="118" t="s">
        <v>1</v>
      </c>
      <c r="D26" s="118" t="s">
        <v>10</v>
      </c>
      <c r="E26" s="118"/>
      <c r="F26" s="27"/>
      <c r="G26" s="28" t="s">
        <v>94</v>
      </c>
      <c r="H26" s="29">
        <v>891</v>
      </c>
      <c r="I26" s="30">
        <v>103</v>
      </c>
      <c r="J26" s="31">
        <v>20301</v>
      </c>
      <c r="K26" s="32"/>
      <c r="L26" s="47" t="e">
        <f>L27</f>
        <v>#REF!</v>
      </c>
    </row>
    <row r="27" spans="1:12" ht="101.25" customHeight="1" x14ac:dyDescent="0.25">
      <c r="A27" s="119" t="s">
        <v>10</v>
      </c>
      <c r="B27" s="120" t="s">
        <v>10</v>
      </c>
      <c r="C27" s="120" t="s">
        <v>1</v>
      </c>
      <c r="D27" s="120" t="s">
        <v>10</v>
      </c>
      <c r="E27" s="120" t="s">
        <v>10</v>
      </c>
      <c r="F27" s="34"/>
      <c r="G27" s="35" t="s">
        <v>80</v>
      </c>
      <c r="H27" s="36">
        <v>891</v>
      </c>
      <c r="I27" s="37">
        <v>103</v>
      </c>
      <c r="J27" s="38">
        <v>20301</v>
      </c>
      <c r="K27" s="39">
        <v>100</v>
      </c>
      <c r="L27" s="48" t="e">
        <f>#REF!</f>
        <v>#REF!</v>
      </c>
    </row>
    <row r="28" spans="1:12" ht="53.25" customHeight="1" x14ac:dyDescent="0.25">
      <c r="A28" s="117" t="s">
        <v>10</v>
      </c>
      <c r="B28" s="118" t="s">
        <v>10</v>
      </c>
      <c r="C28" s="118" t="s">
        <v>1</v>
      </c>
      <c r="D28" s="118" t="s">
        <v>1</v>
      </c>
      <c r="E28" s="118"/>
      <c r="F28" s="49"/>
      <c r="G28" s="50" t="s">
        <v>95</v>
      </c>
      <c r="H28" s="29">
        <v>891</v>
      </c>
      <c r="I28" s="30">
        <v>103</v>
      </c>
      <c r="J28" s="31">
        <v>20302</v>
      </c>
      <c r="K28" s="32"/>
      <c r="L28" s="47" t="e">
        <f>L29</f>
        <v>#REF!</v>
      </c>
    </row>
    <row r="29" spans="1:12" ht="51.75" customHeight="1" x14ac:dyDescent="0.25">
      <c r="A29" s="119" t="s">
        <v>10</v>
      </c>
      <c r="B29" s="120" t="s">
        <v>10</v>
      </c>
      <c r="C29" s="120" t="s">
        <v>1</v>
      </c>
      <c r="D29" s="120" t="s">
        <v>1</v>
      </c>
      <c r="E29" s="120" t="s">
        <v>10</v>
      </c>
      <c r="F29" s="51"/>
      <c r="G29" s="53" t="s">
        <v>76</v>
      </c>
      <c r="H29" s="36">
        <v>891</v>
      </c>
      <c r="I29" s="37">
        <v>103</v>
      </c>
      <c r="J29" s="38">
        <v>20302</v>
      </c>
      <c r="K29" s="39">
        <v>200</v>
      </c>
      <c r="L29" s="48" t="e">
        <f>#REF!</f>
        <v>#REF!</v>
      </c>
    </row>
    <row r="30" spans="1:12" ht="42.75" customHeight="1" x14ac:dyDescent="0.25">
      <c r="A30" s="117" t="s">
        <v>10</v>
      </c>
      <c r="B30" s="118" t="s">
        <v>10</v>
      </c>
      <c r="C30" s="118" t="s">
        <v>1</v>
      </c>
      <c r="D30" s="118" t="s">
        <v>64</v>
      </c>
      <c r="E30" s="118"/>
      <c r="F30" s="49"/>
      <c r="G30" s="52" t="s">
        <v>13</v>
      </c>
      <c r="H30" s="29">
        <v>891</v>
      </c>
      <c r="I30" s="30">
        <v>103</v>
      </c>
      <c r="J30" s="31">
        <v>20400</v>
      </c>
      <c r="K30" s="32"/>
      <c r="L30" s="47" t="e">
        <f>L31+L32</f>
        <v>#REF!</v>
      </c>
    </row>
    <row r="31" spans="1:12" ht="96.75" customHeight="1" x14ac:dyDescent="0.25">
      <c r="A31" s="119" t="s">
        <v>10</v>
      </c>
      <c r="B31" s="120" t="s">
        <v>10</v>
      </c>
      <c r="C31" s="120" t="s">
        <v>1</v>
      </c>
      <c r="D31" s="120" t="s">
        <v>64</v>
      </c>
      <c r="E31" s="120" t="s">
        <v>10</v>
      </c>
      <c r="F31" s="51"/>
      <c r="G31" s="35" t="s">
        <v>80</v>
      </c>
      <c r="H31" s="36">
        <v>891</v>
      </c>
      <c r="I31" s="37">
        <v>103</v>
      </c>
      <c r="J31" s="38">
        <v>20400</v>
      </c>
      <c r="K31" s="39">
        <v>100</v>
      </c>
      <c r="L31" s="48" t="e">
        <f>#REF!</f>
        <v>#REF!</v>
      </c>
    </row>
    <row r="32" spans="1:12" ht="56.25" customHeight="1" x14ac:dyDescent="0.25">
      <c r="A32" s="119" t="s">
        <v>10</v>
      </c>
      <c r="B32" s="120" t="s">
        <v>10</v>
      </c>
      <c r="C32" s="120" t="s">
        <v>1</v>
      </c>
      <c r="D32" s="120" t="s">
        <v>64</v>
      </c>
      <c r="E32" s="120" t="s">
        <v>1</v>
      </c>
      <c r="F32" s="51"/>
      <c r="G32" s="53" t="s">
        <v>76</v>
      </c>
      <c r="H32" s="36">
        <v>891</v>
      </c>
      <c r="I32" s="37">
        <v>103</v>
      </c>
      <c r="J32" s="38">
        <v>20400</v>
      </c>
      <c r="K32" s="39">
        <v>200</v>
      </c>
      <c r="L32" s="48" t="e">
        <f>#REF!</f>
        <v>#REF!</v>
      </c>
    </row>
    <row r="33" spans="1:12" ht="57" customHeight="1" x14ac:dyDescent="0.25">
      <c r="A33" s="77" t="s">
        <v>1</v>
      </c>
      <c r="B33" s="78"/>
      <c r="C33" s="78"/>
      <c r="D33" s="78"/>
      <c r="E33" s="78"/>
      <c r="F33" s="24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5">
      <c r="A34" s="85" t="s">
        <v>1</v>
      </c>
      <c r="B34" s="86" t="s">
        <v>10</v>
      </c>
      <c r="C34" s="86"/>
      <c r="D34" s="86"/>
      <c r="E34" s="86"/>
      <c r="F34" s="25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5">
      <c r="A35" s="93" t="s">
        <v>1</v>
      </c>
      <c r="B35" s="94" t="s">
        <v>10</v>
      </c>
      <c r="C35" s="94" t="s">
        <v>10</v>
      </c>
      <c r="D35" s="94"/>
      <c r="E35" s="94"/>
      <c r="F35" s="26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5">
      <c r="A36" s="117" t="s">
        <v>1</v>
      </c>
      <c r="B36" s="118" t="s">
        <v>10</v>
      </c>
      <c r="C36" s="118" t="s">
        <v>10</v>
      </c>
      <c r="D36" s="118" t="s">
        <v>10</v>
      </c>
      <c r="E36" s="118"/>
      <c r="F36" s="27"/>
      <c r="G36" s="52" t="s">
        <v>18</v>
      </c>
      <c r="H36" s="29">
        <v>959</v>
      </c>
      <c r="I36" s="54">
        <v>107</v>
      </c>
      <c r="J36" s="55">
        <v>20700</v>
      </c>
      <c r="K36" s="32"/>
      <c r="L36" s="47" t="e">
        <f>L37+L38</f>
        <v>#REF!</v>
      </c>
    </row>
    <row r="37" spans="1:12" ht="99" customHeight="1" x14ac:dyDescent="0.25">
      <c r="A37" s="119" t="s">
        <v>1</v>
      </c>
      <c r="B37" s="120" t="s">
        <v>10</v>
      </c>
      <c r="C37" s="120" t="s">
        <v>10</v>
      </c>
      <c r="D37" s="120" t="s">
        <v>10</v>
      </c>
      <c r="E37" s="120" t="s">
        <v>10</v>
      </c>
      <c r="F37" s="34"/>
      <c r="G37" s="35" t="s">
        <v>80</v>
      </c>
      <c r="H37" s="36">
        <v>959</v>
      </c>
      <c r="I37" s="56">
        <v>107</v>
      </c>
      <c r="J37" s="57">
        <v>20700</v>
      </c>
      <c r="K37" s="39">
        <v>100</v>
      </c>
      <c r="L37" s="48" t="e">
        <f>#REF!</f>
        <v>#REF!</v>
      </c>
    </row>
    <row r="38" spans="1:12" ht="46.5" customHeight="1" x14ac:dyDescent="0.25">
      <c r="A38" s="119" t="s">
        <v>1</v>
      </c>
      <c r="B38" s="120" t="s">
        <v>10</v>
      </c>
      <c r="C38" s="120" t="s">
        <v>10</v>
      </c>
      <c r="D38" s="120" t="s">
        <v>10</v>
      </c>
      <c r="E38" s="120" t="s">
        <v>1</v>
      </c>
      <c r="F38" s="34"/>
      <c r="G38" s="53" t="s">
        <v>76</v>
      </c>
      <c r="H38" s="36">
        <v>959</v>
      </c>
      <c r="I38" s="56">
        <v>107</v>
      </c>
      <c r="J38" s="57">
        <v>20700</v>
      </c>
      <c r="K38" s="39">
        <v>200</v>
      </c>
      <c r="L38" s="48" t="e">
        <f>#REF!</f>
        <v>#REF!</v>
      </c>
    </row>
    <row r="39" spans="1:12" ht="54.75" customHeight="1" x14ac:dyDescent="0.25">
      <c r="A39" s="104" t="s">
        <v>1</v>
      </c>
      <c r="B39" s="105" t="s">
        <v>10</v>
      </c>
      <c r="C39" s="105" t="s">
        <v>1</v>
      </c>
      <c r="D39" s="105"/>
      <c r="E39" s="105"/>
      <c r="F39" s="34"/>
      <c r="G39" s="52" t="s">
        <v>74</v>
      </c>
      <c r="H39" s="29">
        <v>959</v>
      </c>
      <c r="I39" s="54">
        <v>107</v>
      </c>
      <c r="J39" s="55">
        <v>200101</v>
      </c>
      <c r="K39" s="106"/>
      <c r="L39" s="107" t="e">
        <f>L40</f>
        <v>#REF!</v>
      </c>
    </row>
    <row r="40" spans="1:12" ht="54" customHeight="1" x14ac:dyDescent="0.25">
      <c r="A40" s="117" t="s">
        <v>1</v>
      </c>
      <c r="B40" s="118" t="s">
        <v>10</v>
      </c>
      <c r="C40" s="118" t="s">
        <v>1</v>
      </c>
      <c r="D40" s="118" t="s">
        <v>10</v>
      </c>
      <c r="E40" s="118"/>
      <c r="F40" s="34"/>
      <c r="G40" s="53" t="s">
        <v>76</v>
      </c>
      <c r="H40" s="36">
        <v>959</v>
      </c>
      <c r="I40" s="56">
        <v>107</v>
      </c>
      <c r="J40" s="57">
        <v>200101</v>
      </c>
      <c r="K40" s="39">
        <v>200</v>
      </c>
      <c r="L40" s="40" t="e">
        <f>#REF!</f>
        <v>#REF!</v>
      </c>
    </row>
    <row r="41" spans="1:12" ht="63" customHeight="1" x14ac:dyDescent="0.25">
      <c r="A41" s="77" t="s">
        <v>64</v>
      </c>
      <c r="B41" s="78"/>
      <c r="C41" s="78"/>
      <c r="D41" s="78"/>
      <c r="E41" s="78"/>
      <c r="F41" s="24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5">
      <c r="A42" s="85" t="s">
        <v>64</v>
      </c>
      <c r="B42" s="86" t="s">
        <v>10</v>
      </c>
      <c r="C42" s="86"/>
      <c r="D42" s="86"/>
      <c r="E42" s="86"/>
      <c r="F42" s="25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5">
      <c r="A43" s="93" t="s">
        <v>64</v>
      </c>
      <c r="B43" s="94" t="s">
        <v>10</v>
      </c>
      <c r="C43" s="94" t="s">
        <v>10</v>
      </c>
      <c r="D43" s="94"/>
      <c r="E43" s="94"/>
      <c r="F43" s="26"/>
      <c r="G43" s="95" t="s">
        <v>63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5">
      <c r="A44" s="117" t="s">
        <v>64</v>
      </c>
      <c r="B44" s="118" t="s">
        <v>10</v>
      </c>
      <c r="C44" s="118" t="s">
        <v>10</v>
      </c>
      <c r="D44" s="118" t="s">
        <v>10</v>
      </c>
      <c r="E44" s="118"/>
      <c r="F44" s="27"/>
      <c r="G44" s="28" t="s">
        <v>14</v>
      </c>
      <c r="H44" s="29">
        <v>972</v>
      </c>
      <c r="I44" s="30">
        <v>104</v>
      </c>
      <c r="J44" s="31">
        <v>20500</v>
      </c>
      <c r="K44" s="32"/>
      <c r="L44" s="47" t="e">
        <f>L45</f>
        <v>#REF!</v>
      </c>
    </row>
    <row r="45" spans="1:12" ht="100.5" customHeight="1" x14ac:dyDescent="0.25">
      <c r="A45" s="119" t="s">
        <v>64</v>
      </c>
      <c r="B45" s="120" t="s">
        <v>10</v>
      </c>
      <c r="C45" s="120" t="s">
        <v>10</v>
      </c>
      <c r="D45" s="120" t="s">
        <v>10</v>
      </c>
      <c r="E45" s="120" t="s">
        <v>10</v>
      </c>
      <c r="F45" s="34"/>
      <c r="G45" s="35" t="s">
        <v>80</v>
      </c>
      <c r="H45" s="36">
        <v>972</v>
      </c>
      <c r="I45" s="37">
        <v>104</v>
      </c>
      <c r="J45" s="38">
        <v>20500</v>
      </c>
      <c r="K45" s="39">
        <v>100</v>
      </c>
      <c r="L45" s="48" t="e">
        <f>#REF!</f>
        <v>#REF!</v>
      </c>
    </row>
    <row r="46" spans="1:12" ht="54.75" customHeight="1" x14ac:dyDescent="0.25">
      <c r="A46" s="117" t="s">
        <v>64</v>
      </c>
      <c r="B46" s="118" t="s">
        <v>10</v>
      </c>
      <c r="C46" s="118" t="s">
        <v>10</v>
      </c>
      <c r="D46" s="118" t="s">
        <v>1</v>
      </c>
      <c r="E46" s="118"/>
      <c r="F46" s="27"/>
      <c r="G46" s="50" t="s">
        <v>15</v>
      </c>
      <c r="H46" s="29">
        <v>972</v>
      </c>
      <c r="I46" s="30">
        <v>104</v>
      </c>
      <c r="J46" s="31">
        <v>20601</v>
      </c>
      <c r="K46" s="32"/>
      <c r="L46" s="47" t="e">
        <f>L47+L48+L49</f>
        <v>#REF!</v>
      </c>
    </row>
    <row r="47" spans="1:12" ht="97.5" customHeight="1" x14ac:dyDescent="0.25">
      <c r="A47" s="119" t="s">
        <v>64</v>
      </c>
      <c r="B47" s="120" t="s">
        <v>10</v>
      </c>
      <c r="C47" s="120" t="s">
        <v>10</v>
      </c>
      <c r="D47" s="120" t="s">
        <v>1</v>
      </c>
      <c r="E47" s="120" t="s">
        <v>10</v>
      </c>
      <c r="F47" s="34"/>
      <c r="G47" s="35" t="s">
        <v>80</v>
      </c>
      <c r="H47" s="36">
        <v>972</v>
      </c>
      <c r="I47" s="37">
        <v>104</v>
      </c>
      <c r="J47" s="38">
        <v>20601</v>
      </c>
      <c r="K47" s="39">
        <v>100</v>
      </c>
      <c r="L47" s="48" t="e">
        <f>#REF!</f>
        <v>#REF!</v>
      </c>
    </row>
    <row r="48" spans="1:12" ht="51.75" customHeight="1" x14ac:dyDescent="0.25">
      <c r="A48" s="119" t="s">
        <v>64</v>
      </c>
      <c r="B48" s="120" t="s">
        <v>10</v>
      </c>
      <c r="C48" s="120" t="s">
        <v>10</v>
      </c>
      <c r="D48" s="120" t="s">
        <v>1</v>
      </c>
      <c r="E48" s="120" t="s">
        <v>1</v>
      </c>
      <c r="F48" s="51"/>
      <c r="G48" s="53" t="s">
        <v>76</v>
      </c>
      <c r="H48" s="36">
        <v>972</v>
      </c>
      <c r="I48" s="37">
        <v>104</v>
      </c>
      <c r="J48" s="38">
        <v>20601</v>
      </c>
      <c r="K48" s="39">
        <v>200</v>
      </c>
      <c r="L48" s="48" t="e">
        <f>#REF!</f>
        <v>#REF!</v>
      </c>
    </row>
    <row r="49" spans="1:12" ht="37.5" customHeight="1" x14ac:dyDescent="0.25">
      <c r="A49" s="119" t="s">
        <v>64</v>
      </c>
      <c r="B49" s="120" t="s">
        <v>10</v>
      </c>
      <c r="C49" s="120" t="s">
        <v>10</v>
      </c>
      <c r="D49" s="120" t="s">
        <v>1</v>
      </c>
      <c r="E49" s="120" t="s">
        <v>64</v>
      </c>
      <c r="F49" s="34"/>
      <c r="G49" s="35" t="s">
        <v>79</v>
      </c>
      <c r="H49" s="36">
        <v>972</v>
      </c>
      <c r="I49" s="37">
        <v>104</v>
      </c>
      <c r="J49" s="38">
        <v>20601</v>
      </c>
      <c r="K49" s="39">
        <v>800</v>
      </c>
      <c r="L49" s="48" t="e">
        <f>#REF!</f>
        <v>#REF!</v>
      </c>
    </row>
    <row r="50" spans="1:12" ht="60.75" customHeight="1" x14ac:dyDescent="0.25">
      <c r="A50" s="117" t="s">
        <v>64</v>
      </c>
      <c r="B50" s="118" t="s">
        <v>10</v>
      </c>
      <c r="C50" s="118" t="s">
        <v>10</v>
      </c>
      <c r="D50" s="118" t="s">
        <v>64</v>
      </c>
      <c r="E50" s="118"/>
      <c r="F50" s="49"/>
      <c r="G50" s="28" t="s">
        <v>83</v>
      </c>
      <c r="H50" s="29">
        <v>972</v>
      </c>
      <c r="I50" s="30">
        <v>104</v>
      </c>
      <c r="J50" s="31">
        <v>28001</v>
      </c>
      <c r="K50" s="32"/>
      <c r="L50" s="47" t="e">
        <f>L51</f>
        <v>#REF!</v>
      </c>
    </row>
    <row r="51" spans="1:12" ht="63.75" customHeight="1" x14ac:dyDescent="0.25">
      <c r="A51" s="119" t="s">
        <v>64</v>
      </c>
      <c r="B51" s="120" t="s">
        <v>10</v>
      </c>
      <c r="C51" s="120" t="s">
        <v>10</v>
      </c>
      <c r="D51" s="120" t="s">
        <v>64</v>
      </c>
      <c r="E51" s="120" t="s">
        <v>10</v>
      </c>
      <c r="F51" s="51"/>
      <c r="G51" s="35" t="s">
        <v>16</v>
      </c>
      <c r="H51" s="42">
        <v>972</v>
      </c>
      <c r="I51" s="43">
        <v>104</v>
      </c>
      <c r="J51" s="44">
        <v>28001</v>
      </c>
      <c r="K51" s="45">
        <v>200</v>
      </c>
      <c r="L51" s="46" t="e">
        <f>#REF!</f>
        <v>#REF!</v>
      </c>
    </row>
    <row r="52" spans="1:12" ht="25.5" customHeight="1" x14ac:dyDescent="0.25">
      <c r="A52" s="93" t="s">
        <v>64</v>
      </c>
      <c r="B52" s="94" t="s">
        <v>10</v>
      </c>
      <c r="C52" s="94" t="s">
        <v>1</v>
      </c>
      <c r="D52" s="94"/>
      <c r="E52" s="94"/>
      <c r="F52" s="26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5">
      <c r="A53" s="117" t="s">
        <v>64</v>
      </c>
      <c r="B53" s="118" t="s">
        <v>10</v>
      </c>
      <c r="C53" s="118" t="s">
        <v>1</v>
      </c>
      <c r="D53" s="118" t="s">
        <v>10</v>
      </c>
      <c r="E53" s="118"/>
      <c r="F53" s="27"/>
      <c r="G53" s="28" t="s">
        <v>7</v>
      </c>
      <c r="H53" s="29">
        <v>972</v>
      </c>
      <c r="I53" s="54">
        <v>111</v>
      </c>
      <c r="J53" s="55">
        <v>700100</v>
      </c>
      <c r="K53" s="32"/>
      <c r="L53" s="33" t="e">
        <f>L54</f>
        <v>#REF!</v>
      </c>
    </row>
    <row r="54" spans="1:12" ht="21" customHeight="1" x14ac:dyDescent="0.25">
      <c r="A54" s="119" t="s">
        <v>64</v>
      </c>
      <c r="B54" s="120" t="s">
        <v>10</v>
      </c>
      <c r="C54" s="120" t="s">
        <v>1</v>
      </c>
      <c r="D54" s="120" t="s">
        <v>10</v>
      </c>
      <c r="E54" s="120" t="s">
        <v>10</v>
      </c>
      <c r="F54" s="34"/>
      <c r="G54" s="35" t="s">
        <v>57</v>
      </c>
      <c r="H54" s="36">
        <v>972</v>
      </c>
      <c r="I54" s="56">
        <v>111</v>
      </c>
      <c r="J54" s="57">
        <v>700100</v>
      </c>
      <c r="K54" s="39">
        <v>800</v>
      </c>
      <c r="L54" s="40" t="e">
        <f>#REF!</f>
        <v>#REF!</v>
      </c>
    </row>
    <row r="55" spans="1:12" ht="25.5" customHeight="1" x14ac:dyDescent="0.25">
      <c r="A55" s="93" t="s">
        <v>64</v>
      </c>
      <c r="B55" s="94" t="s">
        <v>10</v>
      </c>
      <c r="C55" s="94" t="s">
        <v>64</v>
      </c>
      <c r="D55" s="94"/>
      <c r="E55" s="94"/>
      <c r="F55" s="26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5">
      <c r="A56" s="117" t="s">
        <v>64</v>
      </c>
      <c r="B56" s="118" t="s">
        <v>10</v>
      </c>
      <c r="C56" s="118" t="s">
        <v>64</v>
      </c>
      <c r="D56" s="118" t="s">
        <v>10</v>
      </c>
      <c r="E56" s="118"/>
      <c r="F56" s="27"/>
      <c r="G56" s="28" t="s">
        <v>19</v>
      </c>
      <c r="H56" s="29">
        <v>972</v>
      </c>
      <c r="I56" s="54">
        <v>113</v>
      </c>
      <c r="J56" s="55">
        <v>900100</v>
      </c>
      <c r="K56" s="32"/>
      <c r="L56" s="33" t="e">
        <f>L57</f>
        <v>#REF!</v>
      </c>
    </row>
    <row r="57" spans="1:12" ht="48.75" customHeight="1" x14ac:dyDescent="0.25">
      <c r="A57" s="119" t="s">
        <v>64</v>
      </c>
      <c r="B57" s="120" t="s">
        <v>10</v>
      </c>
      <c r="C57" s="120" t="s">
        <v>64</v>
      </c>
      <c r="D57" s="120" t="s">
        <v>10</v>
      </c>
      <c r="E57" s="120" t="s">
        <v>10</v>
      </c>
      <c r="F57" s="34"/>
      <c r="G57" s="53" t="s">
        <v>76</v>
      </c>
      <c r="H57" s="36">
        <v>972</v>
      </c>
      <c r="I57" s="56">
        <v>113</v>
      </c>
      <c r="J57" s="57">
        <v>900100</v>
      </c>
      <c r="K57" s="39">
        <v>200</v>
      </c>
      <c r="L57" s="40" t="e">
        <f>#REF!</f>
        <v>#REF!</v>
      </c>
    </row>
    <row r="58" spans="1:12" ht="90.75" customHeight="1" x14ac:dyDescent="0.25">
      <c r="A58" s="117" t="s">
        <v>64</v>
      </c>
      <c r="B58" s="118" t="s">
        <v>10</v>
      </c>
      <c r="C58" s="118" t="s">
        <v>64</v>
      </c>
      <c r="D58" s="118" t="s">
        <v>1</v>
      </c>
      <c r="E58" s="118"/>
      <c r="F58" s="27"/>
      <c r="G58" s="28" t="s">
        <v>20</v>
      </c>
      <c r="H58" s="29">
        <v>972</v>
      </c>
      <c r="I58" s="54">
        <v>113</v>
      </c>
      <c r="J58" s="55">
        <v>920100</v>
      </c>
      <c r="K58" s="32"/>
      <c r="L58" s="33" t="e">
        <f>L59</f>
        <v>#REF!</v>
      </c>
    </row>
    <row r="59" spans="1:12" ht="20.25" customHeight="1" x14ac:dyDescent="0.25">
      <c r="A59" s="119" t="s">
        <v>64</v>
      </c>
      <c r="B59" s="120" t="s">
        <v>10</v>
      </c>
      <c r="C59" s="120" t="s">
        <v>64</v>
      </c>
      <c r="D59" s="120" t="s">
        <v>1</v>
      </c>
      <c r="E59" s="120" t="s">
        <v>10</v>
      </c>
      <c r="F59" s="34"/>
      <c r="G59" s="59" t="s">
        <v>35</v>
      </c>
      <c r="H59" s="36">
        <v>972</v>
      </c>
      <c r="I59" s="56">
        <v>113</v>
      </c>
      <c r="J59" s="57">
        <v>920100</v>
      </c>
      <c r="K59" s="39">
        <v>600</v>
      </c>
      <c r="L59" s="40" t="e">
        <f>#REF!</f>
        <v>#REF!</v>
      </c>
    </row>
    <row r="60" spans="1:12" ht="38.25" customHeight="1" x14ac:dyDescent="0.25">
      <c r="A60" s="117" t="s">
        <v>64</v>
      </c>
      <c r="B60" s="118" t="s">
        <v>10</v>
      </c>
      <c r="C60" s="118" t="s">
        <v>64</v>
      </c>
      <c r="D60" s="118" t="s">
        <v>64</v>
      </c>
      <c r="E60" s="118"/>
      <c r="F60" s="27"/>
      <c r="G60" s="28" t="s">
        <v>92</v>
      </c>
      <c r="H60" s="29">
        <v>972</v>
      </c>
      <c r="I60" s="54">
        <v>113</v>
      </c>
      <c r="J60" s="55">
        <v>920200</v>
      </c>
      <c r="K60" s="32"/>
      <c r="L60" s="33" t="e">
        <f>L61</f>
        <v>#REF!</v>
      </c>
    </row>
    <row r="61" spans="1:12" ht="54" customHeight="1" x14ac:dyDescent="0.25">
      <c r="A61" s="119" t="s">
        <v>64</v>
      </c>
      <c r="B61" s="120" t="s">
        <v>10</v>
      </c>
      <c r="C61" s="120" t="s">
        <v>64</v>
      </c>
      <c r="D61" s="120" t="s">
        <v>64</v>
      </c>
      <c r="E61" s="120" t="s">
        <v>10</v>
      </c>
      <c r="F61" s="34"/>
      <c r="G61" s="53" t="s">
        <v>76</v>
      </c>
      <c r="H61" s="36">
        <v>972</v>
      </c>
      <c r="I61" s="56">
        <v>113</v>
      </c>
      <c r="J61" s="57">
        <v>920200</v>
      </c>
      <c r="K61" s="39">
        <v>200</v>
      </c>
      <c r="L61" s="40" t="e">
        <f>#REF!</f>
        <v>#REF!</v>
      </c>
    </row>
    <row r="62" spans="1:12" ht="63" customHeight="1" x14ac:dyDescent="0.25">
      <c r="A62" s="117" t="s">
        <v>64</v>
      </c>
      <c r="B62" s="118" t="s">
        <v>10</v>
      </c>
      <c r="C62" s="118" t="s">
        <v>64</v>
      </c>
      <c r="D62" s="118" t="s">
        <v>65</v>
      </c>
      <c r="E62" s="118"/>
      <c r="F62" s="27"/>
      <c r="G62" s="28" t="s">
        <v>93</v>
      </c>
      <c r="H62" s="29">
        <v>972</v>
      </c>
      <c r="I62" s="54">
        <v>113</v>
      </c>
      <c r="J62" s="55">
        <v>920500</v>
      </c>
      <c r="K62" s="32"/>
      <c r="L62" s="33" t="e">
        <f>L63</f>
        <v>#REF!</v>
      </c>
    </row>
    <row r="63" spans="1:12" ht="38.25" customHeight="1" x14ac:dyDescent="0.25">
      <c r="A63" s="119" t="s">
        <v>64</v>
      </c>
      <c r="B63" s="120" t="s">
        <v>10</v>
      </c>
      <c r="C63" s="120" t="s">
        <v>64</v>
      </c>
      <c r="D63" s="120" t="s">
        <v>65</v>
      </c>
      <c r="E63" s="120" t="s">
        <v>10</v>
      </c>
      <c r="F63" s="41"/>
      <c r="G63" s="53" t="s">
        <v>77</v>
      </c>
      <c r="H63" s="36">
        <v>972</v>
      </c>
      <c r="I63" s="56">
        <v>113</v>
      </c>
      <c r="J63" s="57">
        <v>920500</v>
      </c>
      <c r="K63" s="39">
        <v>800</v>
      </c>
      <c r="L63" s="40" t="e">
        <f>#REF!</f>
        <v>#REF!</v>
      </c>
    </row>
    <row r="64" spans="1:12" ht="61.5" customHeight="1" x14ac:dyDescent="0.25">
      <c r="A64" s="117" t="s">
        <v>64</v>
      </c>
      <c r="B64" s="118" t="s">
        <v>10</v>
      </c>
      <c r="C64" s="118" t="s">
        <v>64</v>
      </c>
      <c r="D64" s="118" t="s">
        <v>66</v>
      </c>
      <c r="E64" s="118"/>
      <c r="F64" s="27"/>
      <c r="G64" s="28" t="s">
        <v>21</v>
      </c>
      <c r="H64" s="29">
        <v>972</v>
      </c>
      <c r="I64" s="54">
        <v>113</v>
      </c>
      <c r="J64" s="55">
        <v>920300</v>
      </c>
      <c r="K64" s="32"/>
      <c r="L64" s="33" t="e">
        <f>L65</f>
        <v>#REF!</v>
      </c>
    </row>
    <row r="65" spans="1:12" ht="51.75" customHeight="1" x14ac:dyDescent="0.25">
      <c r="A65" s="119" t="s">
        <v>64</v>
      </c>
      <c r="B65" s="120" t="s">
        <v>10</v>
      </c>
      <c r="C65" s="120" t="s">
        <v>64</v>
      </c>
      <c r="D65" s="120" t="s">
        <v>66</v>
      </c>
      <c r="E65" s="120" t="s">
        <v>10</v>
      </c>
      <c r="F65" s="34"/>
      <c r="G65" s="53" t="s">
        <v>76</v>
      </c>
      <c r="H65" s="36">
        <v>972</v>
      </c>
      <c r="I65" s="56">
        <v>113</v>
      </c>
      <c r="J65" s="57">
        <v>920300</v>
      </c>
      <c r="K65" s="39">
        <v>200</v>
      </c>
      <c r="L65" s="40" t="e">
        <f>#REF!</f>
        <v>#REF!</v>
      </c>
    </row>
    <row r="66" spans="1:12" ht="38.25" customHeight="1" x14ac:dyDescent="0.25">
      <c r="A66" s="112" t="s">
        <v>64</v>
      </c>
      <c r="B66" s="113" t="s">
        <v>1</v>
      </c>
      <c r="C66" s="113"/>
      <c r="D66" s="113"/>
      <c r="E66" s="113"/>
      <c r="F66" s="133"/>
      <c r="G66" s="134" t="s">
        <v>22</v>
      </c>
      <c r="H66" s="80">
        <v>972</v>
      </c>
      <c r="I66" s="109">
        <v>300</v>
      </c>
      <c r="J66" s="135"/>
      <c r="K66" s="136"/>
      <c r="L66" s="115" t="e">
        <f>L67</f>
        <v>#REF!</v>
      </c>
    </row>
    <row r="67" spans="1:12" ht="56.25" customHeight="1" x14ac:dyDescent="0.25">
      <c r="A67" s="93" t="s">
        <v>64</v>
      </c>
      <c r="B67" s="94" t="s">
        <v>1</v>
      </c>
      <c r="C67" s="94" t="s">
        <v>10</v>
      </c>
      <c r="D67" s="94"/>
      <c r="E67" s="94"/>
      <c r="F67" s="137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5">
      <c r="A68" s="117" t="s">
        <v>64</v>
      </c>
      <c r="B68" s="118" t="s">
        <v>1</v>
      </c>
      <c r="C68" s="118" t="s">
        <v>10</v>
      </c>
      <c r="D68" s="118" t="s">
        <v>10</v>
      </c>
      <c r="E68" s="118"/>
      <c r="F68" s="121"/>
      <c r="G68" s="138" t="s">
        <v>91</v>
      </c>
      <c r="H68" s="139">
        <v>972</v>
      </c>
      <c r="I68" s="140">
        <v>309</v>
      </c>
      <c r="J68" s="141">
        <v>2190300</v>
      </c>
      <c r="K68" s="142"/>
      <c r="L68" s="143" t="e">
        <f>L69</f>
        <v>#REF!</v>
      </c>
    </row>
    <row r="69" spans="1:12" ht="49.5" customHeight="1" x14ac:dyDescent="0.25">
      <c r="A69" s="119" t="s">
        <v>64</v>
      </c>
      <c r="B69" s="120" t="s">
        <v>1</v>
      </c>
      <c r="C69" s="120" t="s">
        <v>10</v>
      </c>
      <c r="D69" s="120" t="s">
        <v>10</v>
      </c>
      <c r="E69" s="120" t="s">
        <v>10</v>
      </c>
      <c r="F69" s="34"/>
      <c r="G69" s="53" t="s">
        <v>76</v>
      </c>
      <c r="H69" s="36">
        <v>972</v>
      </c>
      <c r="I69" s="37">
        <v>309</v>
      </c>
      <c r="J69" s="38">
        <v>2190300</v>
      </c>
      <c r="K69" s="39">
        <v>200</v>
      </c>
      <c r="L69" s="48" t="e">
        <f>#REF!</f>
        <v>#REF!</v>
      </c>
    </row>
    <row r="70" spans="1:12" ht="13.8" x14ac:dyDescent="0.25">
      <c r="A70" s="112" t="s">
        <v>64</v>
      </c>
      <c r="B70" s="113" t="s">
        <v>64</v>
      </c>
      <c r="C70" s="113"/>
      <c r="D70" s="113"/>
      <c r="E70" s="113"/>
      <c r="F70" s="114"/>
      <c r="G70" s="108" t="s">
        <v>81</v>
      </c>
      <c r="H70" s="80">
        <v>972</v>
      </c>
      <c r="I70" s="109">
        <v>400</v>
      </c>
      <c r="J70" s="110"/>
      <c r="K70" s="111"/>
      <c r="L70" s="115">
        <f>L71</f>
        <v>100</v>
      </c>
    </row>
    <row r="71" spans="1:12" ht="27.75" customHeight="1" x14ac:dyDescent="0.25">
      <c r="A71" s="93" t="s">
        <v>64</v>
      </c>
      <c r="B71" s="94" t="s">
        <v>64</v>
      </c>
      <c r="C71" s="94" t="s">
        <v>10</v>
      </c>
      <c r="D71" s="94"/>
      <c r="E71" s="94"/>
      <c r="F71" s="144"/>
      <c r="G71" s="147" t="s">
        <v>82</v>
      </c>
      <c r="H71" s="96">
        <v>972</v>
      </c>
      <c r="I71" s="97">
        <v>401</v>
      </c>
      <c r="J71" s="145"/>
      <c r="K71" s="146"/>
      <c r="L71" s="100">
        <f>L72</f>
        <v>100</v>
      </c>
    </row>
    <row r="72" spans="1:12" ht="57.75" customHeight="1" x14ac:dyDescent="0.25">
      <c r="A72" s="117" t="s">
        <v>64</v>
      </c>
      <c r="B72" s="118" t="s">
        <v>64</v>
      </c>
      <c r="C72" s="118" t="s">
        <v>10</v>
      </c>
      <c r="D72" s="118" t="s">
        <v>10</v>
      </c>
      <c r="E72" s="118"/>
      <c r="F72" s="34"/>
      <c r="G72" s="52" t="s">
        <v>90</v>
      </c>
      <c r="H72" s="29">
        <v>972</v>
      </c>
      <c r="I72" s="30">
        <v>401</v>
      </c>
      <c r="J72" s="31">
        <v>7950300</v>
      </c>
      <c r="K72" s="39"/>
      <c r="L72" s="47">
        <v>100</v>
      </c>
    </row>
    <row r="73" spans="1:12" ht="48.75" customHeight="1" x14ac:dyDescent="0.25">
      <c r="A73" s="119" t="s">
        <v>64</v>
      </c>
      <c r="B73" s="120" t="s">
        <v>64</v>
      </c>
      <c r="C73" s="120" t="s">
        <v>10</v>
      </c>
      <c r="D73" s="120" t="s">
        <v>10</v>
      </c>
      <c r="E73" s="120" t="s">
        <v>10</v>
      </c>
      <c r="F73" s="34"/>
      <c r="G73" s="53" t="s">
        <v>76</v>
      </c>
      <c r="H73" s="36">
        <v>972</v>
      </c>
      <c r="I73" s="58">
        <v>401</v>
      </c>
      <c r="J73" s="44">
        <v>7950300</v>
      </c>
      <c r="K73" s="39">
        <v>200</v>
      </c>
      <c r="L73" s="48">
        <v>100</v>
      </c>
    </row>
    <row r="74" spans="1:12" ht="36.75" customHeight="1" x14ac:dyDescent="0.25">
      <c r="A74" s="85" t="s">
        <v>64</v>
      </c>
      <c r="B74" s="86" t="s">
        <v>65</v>
      </c>
      <c r="C74" s="86"/>
      <c r="D74" s="86"/>
      <c r="E74" s="86"/>
      <c r="F74" s="25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5">
      <c r="A75" s="93" t="s">
        <v>64</v>
      </c>
      <c r="B75" s="94" t="s">
        <v>65</v>
      </c>
      <c r="C75" s="94" t="s">
        <v>10</v>
      </c>
      <c r="D75" s="94"/>
      <c r="E75" s="94"/>
      <c r="F75" s="26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5">
      <c r="A76" s="117" t="s">
        <v>64</v>
      </c>
      <c r="B76" s="118" t="s">
        <v>65</v>
      </c>
      <c r="C76" s="118" t="s">
        <v>10</v>
      </c>
      <c r="D76" s="118" t="s">
        <v>10</v>
      </c>
      <c r="E76" s="118"/>
      <c r="F76" s="49"/>
      <c r="G76" s="28" t="s">
        <v>39</v>
      </c>
      <c r="H76" s="29">
        <v>972</v>
      </c>
      <c r="I76" s="30">
        <v>503</v>
      </c>
      <c r="J76" s="31">
        <v>6000000</v>
      </c>
      <c r="K76" s="32"/>
      <c r="L76" s="33" t="e">
        <f>L77</f>
        <v>#REF!</v>
      </c>
    </row>
    <row r="77" spans="1:12" ht="45.75" customHeight="1" x14ac:dyDescent="0.25">
      <c r="A77" s="119" t="s">
        <v>64</v>
      </c>
      <c r="B77" s="120" t="s">
        <v>65</v>
      </c>
      <c r="C77" s="120" t="s">
        <v>10</v>
      </c>
      <c r="D77" s="120" t="s">
        <v>10</v>
      </c>
      <c r="E77" s="120" t="s">
        <v>10</v>
      </c>
      <c r="F77" s="34"/>
      <c r="G77" s="53" t="s">
        <v>76</v>
      </c>
      <c r="H77" s="36">
        <v>972</v>
      </c>
      <c r="I77" s="37">
        <v>503</v>
      </c>
      <c r="J77" s="38">
        <v>6000000</v>
      </c>
      <c r="K77" s="39">
        <v>200</v>
      </c>
      <c r="L77" s="40" t="e">
        <f>#REF!</f>
        <v>#REF!</v>
      </c>
    </row>
    <row r="78" spans="1:12" ht="30.75" customHeight="1" x14ac:dyDescent="0.25">
      <c r="A78" s="85" t="s">
        <v>64</v>
      </c>
      <c r="B78" s="86" t="s">
        <v>66</v>
      </c>
      <c r="C78" s="86"/>
      <c r="D78" s="86"/>
      <c r="E78" s="86"/>
      <c r="F78" s="25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5">
      <c r="A79" s="93" t="s">
        <v>64</v>
      </c>
      <c r="B79" s="94" t="s">
        <v>66</v>
      </c>
      <c r="C79" s="94" t="s">
        <v>10</v>
      </c>
      <c r="D79" s="94"/>
      <c r="E79" s="94"/>
      <c r="F79" s="26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5">
      <c r="A80" s="117" t="s">
        <v>64</v>
      </c>
      <c r="B80" s="118" t="s">
        <v>66</v>
      </c>
      <c r="C80" s="118" t="s">
        <v>10</v>
      </c>
      <c r="D80" s="118" t="s">
        <v>10</v>
      </c>
      <c r="E80" s="118"/>
      <c r="F80" s="49"/>
      <c r="G80" s="28" t="s">
        <v>28</v>
      </c>
      <c r="H80" s="29">
        <v>972</v>
      </c>
      <c r="I80" s="30">
        <v>605</v>
      </c>
      <c r="J80" s="31">
        <v>4100100</v>
      </c>
      <c r="K80" s="32"/>
      <c r="L80" s="33" t="e">
        <f>L81</f>
        <v>#REF!</v>
      </c>
    </row>
    <row r="81" spans="1:12" ht="46.5" customHeight="1" x14ac:dyDescent="0.25">
      <c r="A81" s="119" t="s">
        <v>64</v>
      </c>
      <c r="B81" s="120" t="s">
        <v>66</v>
      </c>
      <c r="C81" s="120" t="s">
        <v>10</v>
      </c>
      <c r="D81" s="120" t="s">
        <v>10</v>
      </c>
      <c r="E81" s="120" t="s">
        <v>10</v>
      </c>
      <c r="F81" s="51"/>
      <c r="G81" s="53" t="s">
        <v>76</v>
      </c>
      <c r="H81" s="36">
        <v>972</v>
      </c>
      <c r="I81" s="37">
        <v>605</v>
      </c>
      <c r="J81" s="38">
        <v>4100100</v>
      </c>
      <c r="K81" s="39">
        <v>200</v>
      </c>
      <c r="L81" s="40" t="e">
        <f>#REF!</f>
        <v>#REF!</v>
      </c>
    </row>
    <row r="82" spans="1:12" ht="25.5" customHeight="1" x14ac:dyDescent="0.25">
      <c r="A82" s="85" t="s">
        <v>64</v>
      </c>
      <c r="B82" s="86" t="s">
        <v>67</v>
      </c>
      <c r="C82" s="86"/>
      <c r="D82" s="86"/>
      <c r="E82" s="86"/>
      <c r="F82" s="25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5">
      <c r="A83" s="93" t="s">
        <v>64</v>
      </c>
      <c r="B83" s="94" t="s">
        <v>67</v>
      </c>
      <c r="C83" s="94" t="s">
        <v>10</v>
      </c>
      <c r="D83" s="94"/>
      <c r="E83" s="94"/>
      <c r="F83" s="26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5">
      <c r="A84" s="117" t="s">
        <v>64</v>
      </c>
      <c r="B84" s="118" t="s">
        <v>67</v>
      </c>
      <c r="C84" s="118" t="s">
        <v>10</v>
      </c>
      <c r="D84" s="118" t="s">
        <v>10</v>
      </c>
      <c r="E84" s="118"/>
      <c r="F84" s="49"/>
      <c r="G84" s="60" t="s">
        <v>54</v>
      </c>
      <c r="H84" s="29">
        <v>972</v>
      </c>
      <c r="I84" s="54">
        <v>707</v>
      </c>
      <c r="J84" s="31">
        <v>4310000</v>
      </c>
      <c r="K84" s="32"/>
      <c r="L84" s="47" t="e">
        <f>L85</f>
        <v>#REF!</v>
      </c>
    </row>
    <row r="85" spans="1:12" ht="49.5" customHeight="1" x14ac:dyDescent="0.25">
      <c r="A85" s="119" t="s">
        <v>64</v>
      </c>
      <c r="B85" s="120" t="s">
        <v>67</v>
      </c>
      <c r="C85" s="120" t="s">
        <v>10</v>
      </c>
      <c r="D85" s="120" t="s">
        <v>10</v>
      </c>
      <c r="E85" s="120" t="s">
        <v>10</v>
      </c>
      <c r="F85" s="51"/>
      <c r="G85" s="53" t="s">
        <v>76</v>
      </c>
      <c r="H85" s="36">
        <v>972</v>
      </c>
      <c r="I85" s="56">
        <v>707</v>
      </c>
      <c r="J85" s="38">
        <v>4310000</v>
      </c>
      <c r="K85" s="39">
        <v>200</v>
      </c>
      <c r="L85" s="48" t="e">
        <f>#REF!</f>
        <v>#REF!</v>
      </c>
    </row>
    <row r="86" spans="1:12" ht="41.25" customHeight="1" x14ac:dyDescent="0.25">
      <c r="A86" s="117" t="s">
        <v>64</v>
      </c>
      <c r="B86" s="118" t="s">
        <v>67</v>
      </c>
      <c r="C86" s="118" t="s">
        <v>1</v>
      </c>
      <c r="D86" s="118" t="s">
        <v>10</v>
      </c>
      <c r="E86" s="118"/>
      <c r="F86" s="27"/>
      <c r="G86" s="28" t="s">
        <v>55</v>
      </c>
      <c r="H86" s="29">
        <v>972</v>
      </c>
      <c r="I86" s="54">
        <v>707</v>
      </c>
      <c r="J86" s="31">
        <v>7950200</v>
      </c>
      <c r="K86" s="32"/>
      <c r="L86" s="47">
        <f>L87</f>
        <v>300</v>
      </c>
    </row>
    <row r="87" spans="1:12" ht="58.5" customHeight="1" x14ac:dyDescent="0.25">
      <c r="A87" s="119" t="s">
        <v>64</v>
      </c>
      <c r="B87" s="120" t="s">
        <v>67</v>
      </c>
      <c r="C87" s="120" t="s">
        <v>1</v>
      </c>
      <c r="D87" s="120" t="s">
        <v>10</v>
      </c>
      <c r="E87" s="120" t="s">
        <v>10</v>
      </c>
      <c r="F87" s="34"/>
      <c r="G87" s="53" t="s">
        <v>76</v>
      </c>
      <c r="H87" s="36">
        <v>972</v>
      </c>
      <c r="I87" s="56">
        <v>707</v>
      </c>
      <c r="J87" s="38">
        <v>7950200</v>
      </c>
      <c r="K87" s="39">
        <v>200</v>
      </c>
      <c r="L87" s="48">
        <v>300</v>
      </c>
    </row>
    <row r="88" spans="1:12" ht="26.25" customHeight="1" x14ac:dyDescent="0.25">
      <c r="A88" s="85" t="s">
        <v>64</v>
      </c>
      <c r="B88" s="86" t="s">
        <v>68</v>
      </c>
      <c r="C88" s="86"/>
      <c r="D88" s="86"/>
      <c r="E88" s="86"/>
      <c r="F88" s="25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5">
      <c r="A89" s="93" t="s">
        <v>64</v>
      </c>
      <c r="B89" s="94" t="s">
        <v>68</v>
      </c>
      <c r="C89" s="94" t="s">
        <v>10</v>
      </c>
      <c r="D89" s="94"/>
      <c r="E89" s="94"/>
      <c r="F89" s="26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5">
      <c r="A90" s="117" t="s">
        <v>64</v>
      </c>
      <c r="B90" s="118" t="s">
        <v>68</v>
      </c>
      <c r="C90" s="118" t="s">
        <v>10</v>
      </c>
      <c r="D90" s="118" t="s">
        <v>10</v>
      </c>
      <c r="E90" s="118"/>
      <c r="F90" s="27"/>
      <c r="G90" s="61" t="s">
        <v>89</v>
      </c>
      <c r="H90" s="29">
        <v>972</v>
      </c>
      <c r="I90" s="54">
        <v>801</v>
      </c>
      <c r="J90" s="31">
        <v>4400300</v>
      </c>
      <c r="K90" s="29"/>
      <c r="L90" s="47" t="e">
        <f>L91</f>
        <v>#REF!</v>
      </c>
    </row>
    <row r="91" spans="1:12" ht="56.25" customHeight="1" x14ac:dyDescent="0.25">
      <c r="A91" s="119" t="s">
        <v>64</v>
      </c>
      <c r="B91" s="120" t="s">
        <v>68</v>
      </c>
      <c r="C91" s="120" t="s">
        <v>10</v>
      </c>
      <c r="D91" s="120" t="s">
        <v>10</v>
      </c>
      <c r="E91" s="120" t="s">
        <v>10</v>
      </c>
      <c r="F91" s="34"/>
      <c r="G91" s="53" t="s">
        <v>76</v>
      </c>
      <c r="H91" s="36">
        <v>972</v>
      </c>
      <c r="I91" s="56">
        <v>801</v>
      </c>
      <c r="J91" s="38">
        <v>4400300</v>
      </c>
      <c r="K91" s="39">
        <v>200</v>
      </c>
      <c r="L91" s="48" t="e">
        <f>#REF!</f>
        <v>#REF!</v>
      </c>
    </row>
    <row r="92" spans="1:12" ht="29.25" customHeight="1" x14ac:dyDescent="0.25">
      <c r="A92" s="85" t="s">
        <v>64</v>
      </c>
      <c r="B92" s="86" t="s">
        <v>68</v>
      </c>
      <c r="C92" s="86" t="s">
        <v>1</v>
      </c>
      <c r="D92" s="86"/>
      <c r="E92" s="86"/>
      <c r="F92" s="25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5">
      <c r="A93" s="93" t="s">
        <v>64</v>
      </c>
      <c r="B93" s="94" t="s">
        <v>68</v>
      </c>
      <c r="C93" s="94" t="s">
        <v>1</v>
      </c>
      <c r="D93" s="94" t="s">
        <v>10</v>
      </c>
      <c r="E93" s="94"/>
      <c r="F93" s="121"/>
      <c r="G93" s="95" t="s">
        <v>50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5">
      <c r="A94" s="119" t="s">
        <v>64</v>
      </c>
      <c r="B94" s="120" t="s">
        <v>68</v>
      </c>
      <c r="C94" s="120" t="s">
        <v>1</v>
      </c>
      <c r="D94" s="120" t="s">
        <v>10</v>
      </c>
      <c r="E94" s="120" t="s">
        <v>10</v>
      </c>
      <c r="F94" s="121"/>
      <c r="G94" s="28" t="s">
        <v>51</v>
      </c>
      <c r="H94" s="29">
        <v>972</v>
      </c>
      <c r="I94" s="30">
        <v>1003</v>
      </c>
      <c r="J94" s="31">
        <v>5050100</v>
      </c>
      <c r="K94" s="32"/>
      <c r="L94" s="47" t="e">
        <f>L95</f>
        <v>#REF!</v>
      </c>
    </row>
    <row r="95" spans="1:12" ht="45.75" customHeight="1" x14ac:dyDescent="0.25">
      <c r="A95" s="119" t="s">
        <v>64</v>
      </c>
      <c r="B95" s="120" t="s">
        <v>68</v>
      </c>
      <c r="C95" s="120" t="s">
        <v>1</v>
      </c>
      <c r="D95" s="120" t="s">
        <v>10</v>
      </c>
      <c r="E95" s="120">
        <v>2</v>
      </c>
      <c r="F95" s="122"/>
      <c r="G95" s="35" t="s">
        <v>56</v>
      </c>
      <c r="H95" s="36">
        <v>972</v>
      </c>
      <c r="I95" s="37">
        <v>1003</v>
      </c>
      <c r="J95" s="38">
        <v>5050100</v>
      </c>
      <c r="K95" s="39">
        <v>300</v>
      </c>
      <c r="L95" s="48" t="e">
        <f>#REF!</f>
        <v>#REF!</v>
      </c>
    </row>
    <row r="96" spans="1:12" ht="23.25" customHeight="1" x14ac:dyDescent="0.25">
      <c r="A96" s="93" t="s">
        <v>64</v>
      </c>
      <c r="B96" s="94" t="s">
        <v>68</v>
      </c>
      <c r="C96" s="94" t="s">
        <v>1</v>
      </c>
      <c r="D96" s="94" t="s">
        <v>1</v>
      </c>
      <c r="E96" s="94"/>
      <c r="F96" s="121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5">
      <c r="A97" s="119" t="s">
        <v>64</v>
      </c>
      <c r="B97" s="120" t="s">
        <v>68</v>
      </c>
      <c r="C97" s="120" t="s">
        <v>1</v>
      </c>
      <c r="D97" s="120" t="s">
        <v>1</v>
      </c>
      <c r="E97" s="120" t="s">
        <v>10</v>
      </c>
      <c r="F97" s="121"/>
      <c r="G97" s="28" t="s">
        <v>86</v>
      </c>
      <c r="H97" s="29">
        <v>972</v>
      </c>
      <c r="I97" s="30">
        <v>1004</v>
      </c>
      <c r="J97" s="31">
        <v>28002</v>
      </c>
      <c r="K97" s="32"/>
      <c r="L97" s="47" t="e">
        <f>L98+L99</f>
        <v>#REF!</v>
      </c>
    </row>
    <row r="98" spans="1:12" ht="97.5" customHeight="1" x14ac:dyDescent="0.25">
      <c r="A98" s="117" t="s">
        <v>64</v>
      </c>
      <c r="B98" s="118" t="s">
        <v>68</v>
      </c>
      <c r="C98" s="118" t="s">
        <v>1</v>
      </c>
      <c r="D98" s="118" t="s">
        <v>1</v>
      </c>
      <c r="E98" s="118" t="s">
        <v>1</v>
      </c>
      <c r="F98" s="122"/>
      <c r="G98" s="35" t="s">
        <v>80</v>
      </c>
      <c r="H98" s="36">
        <v>972</v>
      </c>
      <c r="I98" s="37">
        <v>1004</v>
      </c>
      <c r="J98" s="38">
        <v>28002</v>
      </c>
      <c r="K98" s="39">
        <v>100</v>
      </c>
      <c r="L98" s="47" t="e">
        <f>#REF!</f>
        <v>#REF!</v>
      </c>
    </row>
    <row r="99" spans="1:12" ht="62.25" customHeight="1" x14ac:dyDescent="0.25">
      <c r="A99" s="119" t="s">
        <v>64</v>
      </c>
      <c r="B99" s="120" t="s">
        <v>68</v>
      </c>
      <c r="C99" s="120" t="s">
        <v>1</v>
      </c>
      <c r="D99" s="120" t="s">
        <v>1</v>
      </c>
      <c r="E99" s="120" t="s">
        <v>64</v>
      </c>
      <c r="F99" s="122"/>
      <c r="G99" s="35" t="s">
        <v>16</v>
      </c>
      <c r="H99" s="36">
        <v>972</v>
      </c>
      <c r="I99" s="37">
        <v>1004</v>
      </c>
      <c r="J99" s="38">
        <v>28002</v>
      </c>
      <c r="K99" s="39">
        <v>200</v>
      </c>
      <c r="L99" s="48" t="e">
        <f>#REF!+#REF!</f>
        <v>#REF!</v>
      </c>
    </row>
    <row r="100" spans="1:12" ht="69" customHeight="1" x14ac:dyDescent="0.25">
      <c r="A100" s="117" t="s">
        <v>64</v>
      </c>
      <c r="B100" s="118" t="s">
        <v>68</v>
      </c>
      <c r="C100" s="118" t="s">
        <v>1</v>
      </c>
      <c r="D100" s="118" t="s">
        <v>64</v>
      </c>
      <c r="E100" s="118"/>
      <c r="F100" s="121"/>
      <c r="G100" s="62" t="s">
        <v>87</v>
      </c>
      <c r="H100" s="29">
        <v>972</v>
      </c>
      <c r="I100" s="30">
        <v>1004</v>
      </c>
      <c r="J100" s="55">
        <v>5118003</v>
      </c>
      <c r="K100" s="32"/>
      <c r="L100" s="33" t="e">
        <f>L101</f>
        <v>#REF!</v>
      </c>
    </row>
    <row r="101" spans="1:12" ht="55.5" customHeight="1" x14ac:dyDescent="0.25">
      <c r="A101" s="119" t="s">
        <v>64</v>
      </c>
      <c r="B101" s="120" t="s">
        <v>68</v>
      </c>
      <c r="C101" s="120" t="s">
        <v>1</v>
      </c>
      <c r="D101" s="120" t="s">
        <v>64</v>
      </c>
      <c r="E101" s="120" t="s">
        <v>10</v>
      </c>
      <c r="F101" s="122"/>
      <c r="G101" s="63" t="s">
        <v>16</v>
      </c>
      <c r="H101" s="36">
        <v>972</v>
      </c>
      <c r="I101" s="37">
        <v>1004</v>
      </c>
      <c r="J101" s="57">
        <v>5118003</v>
      </c>
      <c r="K101" s="39">
        <v>300</v>
      </c>
      <c r="L101" s="40" t="e">
        <f>#REF!</f>
        <v>#REF!</v>
      </c>
    </row>
    <row r="102" spans="1:12" ht="71.25" customHeight="1" x14ac:dyDescent="0.25">
      <c r="A102" s="117" t="s">
        <v>64</v>
      </c>
      <c r="B102" s="118" t="s">
        <v>68</v>
      </c>
      <c r="C102" s="118" t="s">
        <v>1</v>
      </c>
      <c r="D102" s="118" t="s">
        <v>65</v>
      </c>
      <c r="E102" s="118"/>
      <c r="F102" s="121"/>
      <c r="G102" s="61" t="s">
        <v>88</v>
      </c>
      <c r="H102" s="29">
        <v>972</v>
      </c>
      <c r="I102" s="30">
        <v>1004</v>
      </c>
      <c r="J102" s="55">
        <v>5118004</v>
      </c>
      <c r="K102" s="32"/>
      <c r="L102" s="33" t="e">
        <f>L103</f>
        <v>#REF!</v>
      </c>
    </row>
    <row r="103" spans="1:12" ht="63.75" customHeight="1" x14ac:dyDescent="0.25">
      <c r="A103" s="119" t="s">
        <v>64</v>
      </c>
      <c r="B103" s="120" t="s">
        <v>68</v>
      </c>
      <c r="C103" s="120" t="s">
        <v>1</v>
      </c>
      <c r="D103" s="120" t="s">
        <v>65</v>
      </c>
      <c r="E103" s="120" t="s">
        <v>10</v>
      </c>
      <c r="F103" s="122"/>
      <c r="G103" s="63" t="s">
        <v>16</v>
      </c>
      <c r="H103" s="36">
        <v>972</v>
      </c>
      <c r="I103" s="37">
        <v>1004</v>
      </c>
      <c r="J103" s="57">
        <v>5118004</v>
      </c>
      <c r="K103" s="39">
        <v>300</v>
      </c>
      <c r="L103" s="40" t="e">
        <f>#REF!</f>
        <v>#REF!</v>
      </c>
    </row>
    <row r="104" spans="1:12" ht="29.25" customHeight="1" x14ac:dyDescent="0.25">
      <c r="A104" s="85" t="s">
        <v>64</v>
      </c>
      <c r="B104" s="86" t="s">
        <v>69</v>
      </c>
      <c r="C104" s="86"/>
      <c r="D104" s="86"/>
      <c r="E104" s="86"/>
      <c r="F104" s="25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5">
      <c r="A105" s="93" t="s">
        <v>64</v>
      </c>
      <c r="B105" s="94" t="s">
        <v>69</v>
      </c>
      <c r="C105" s="94" t="s">
        <v>10</v>
      </c>
      <c r="D105" s="94"/>
      <c r="E105" s="94"/>
      <c r="F105" s="26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5">
      <c r="A106" s="117" t="s">
        <v>64</v>
      </c>
      <c r="B106" s="118" t="s">
        <v>69</v>
      </c>
      <c r="C106" s="118" t="s">
        <v>10</v>
      </c>
      <c r="D106" s="118" t="s">
        <v>10</v>
      </c>
      <c r="E106" s="118"/>
      <c r="F106" s="27"/>
      <c r="G106" s="28" t="s">
        <v>85</v>
      </c>
      <c r="H106" s="29">
        <v>972</v>
      </c>
      <c r="I106" s="54">
        <v>1101</v>
      </c>
      <c r="J106" s="55">
        <v>4870100</v>
      </c>
      <c r="K106" s="29"/>
      <c r="L106" s="47" t="e">
        <f>L107</f>
        <v>#REF!</v>
      </c>
    </row>
    <row r="107" spans="1:12" ht="51" customHeight="1" x14ac:dyDescent="0.25">
      <c r="A107" s="119" t="s">
        <v>64</v>
      </c>
      <c r="B107" s="120" t="s">
        <v>69</v>
      </c>
      <c r="C107" s="120" t="s">
        <v>10</v>
      </c>
      <c r="D107" s="120" t="s">
        <v>10</v>
      </c>
      <c r="E107" s="120" t="s">
        <v>10</v>
      </c>
      <c r="F107" s="34"/>
      <c r="G107" s="53" t="s">
        <v>76</v>
      </c>
      <c r="H107" s="36">
        <v>972</v>
      </c>
      <c r="I107" s="56">
        <v>1101</v>
      </c>
      <c r="J107" s="57">
        <v>4870100</v>
      </c>
      <c r="K107" s="39">
        <v>200</v>
      </c>
      <c r="L107" s="48" t="e">
        <f>#REF!</f>
        <v>#REF!</v>
      </c>
    </row>
    <row r="108" spans="1:12" ht="30" customHeight="1" x14ac:dyDescent="0.25">
      <c r="A108" s="85" t="s">
        <v>64</v>
      </c>
      <c r="B108" s="86" t="s">
        <v>70</v>
      </c>
      <c r="C108" s="86"/>
      <c r="D108" s="86"/>
      <c r="E108" s="86"/>
      <c r="F108" s="25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5">
      <c r="A109" s="93" t="s">
        <v>64</v>
      </c>
      <c r="B109" s="94" t="s">
        <v>70</v>
      </c>
      <c r="C109" s="94" t="s">
        <v>10</v>
      </c>
      <c r="D109" s="94"/>
      <c r="E109" s="94"/>
      <c r="F109" s="26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5">
      <c r="A110" s="117" t="s">
        <v>64</v>
      </c>
      <c r="B110" s="118" t="s">
        <v>70</v>
      </c>
      <c r="C110" s="118" t="s">
        <v>10</v>
      </c>
      <c r="D110" s="118" t="s">
        <v>10</v>
      </c>
      <c r="E110" s="118"/>
      <c r="F110" s="27"/>
      <c r="G110" s="60" t="s">
        <v>53</v>
      </c>
      <c r="H110" s="29">
        <v>972</v>
      </c>
      <c r="I110" s="54">
        <v>1202</v>
      </c>
      <c r="J110" s="55">
        <v>4570100</v>
      </c>
      <c r="K110" s="32"/>
      <c r="L110" s="47" t="e">
        <f>L111</f>
        <v>#REF!</v>
      </c>
    </row>
    <row r="111" spans="1:12" ht="52.5" customHeight="1" x14ac:dyDescent="0.25">
      <c r="A111" s="119" t="s">
        <v>64</v>
      </c>
      <c r="B111" s="120" t="s">
        <v>70</v>
      </c>
      <c r="C111" s="120" t="s">
        <v>10</v>
      </c>
      <c r="D111" s="120" t="s">
        <v>10</v>
      </c>
      <c r="E111" s="120" t="s">
        <v>10</v>
      </c>
      <c r="F111" s="34"/>
      <c r="G111" s="53" t="s">
        <v>76</v>
      </c>
      <c r="H111" s="36">
        <v>972</v>
      </c>
      <c r="I111" s="56">
        <v>1202</v>
      </c>
      <c r="J111" s="57">
        <v>4570100</v>
      </c>
      <c r="K111" s="39">
        <v>200</v>
      </c>
      <c r="L111" s="48" t="e">
        <f>#REF!</f>
        <v>#REF!</v>
      </c>
    </row>
    <row r="112" spans="1:12" ht="33.75" customHeight="1" x14ac:dyDescent="0.25">
      <c r="A112" s="117" t="s">
        <v>64</v>
      </c>
      <c r="B112" s="118" t="s">
        <v>70</v>
      </c>
      <c r="C112" s="118" t="s">
        <v>10</v>
      </c>
      <c r="D112" s="118" t="s">
        <v>1</v>
      </c>
      <c r="E112" s="118"/>
      <c r="F112" s="27"/>
      <c r="G112" s="61" t="s">
        <v>84</v>
      </c>
      <c r="H112" s="29">
        <v>972</v>
      </c>
      <c r="I112" s="54">
        <v>1202</v>
      </c>
      <c r="J112" s="31">
        <v>4570300</v>
      </c>
      <c r="K112" s="32"/>
      <c r="L112" s="47" t="e">
        <f>L113</f>
        <v>#REF!</v>
      </c>
    </row>
    <row r="113" spans="1:12" ht="51.75" customHeight="1" x14ac:dyDescent="0.25">
      <c r="A113" s="119" t="s">
        <v>64</v>
      </c>
      <c r="B113" s="120" t="s">
        <v>70</v>
      </c>
      <c r="C113" s="120" t="s">
        <v>10</v>
      </c>
      <c r="D113" s="120" t="s">
        <v>1</v>
      </c>
      <c r="E113" s="120" t="s">
        <v>10</v>
      </c>
      <c r="F113" s="41"/>
      <c r="G113" s="53" t="s">
        <v>76</v>
      </c>
      <c r="H113" s="36">
        <v>972</v>
      </c>
      <c r="I113" s="56">
        <v>1202</v>
      </c>
      <c r="J113" s="38">
        <v>4570300</v>
      </c>
      <c r="K113" s="39">
        <v>200</v>
      </c>
      <c r="L113" s="48" t="e">
        <f>#REF!</f>
        <v>#REF!</v>
      </c>
    </row>
    <row r="114" spans="1:12" ht="30" customHeight="1" x14ac:dyDescent="0.25">
      <c r="A114" s="123"/>
      <c r="B114" s="124"/>
      <c r="C114" s="124"/>
      <c r="D114" s="124"/>
      <c r="E114" s="124"/>
      <c r="F114" s="64"/>
      <c r="G114" s="65" t="s">
        <v>2</v>
      </c>
      <c r="H114" s="66"/>
      <c r="I114" s="67"/>
      <c r="J114" s="68"/>
      <c r="K114" s="69"/>
      <c r="L114" s="70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</vt:lpstr>
      <vt:lpstr>Лист13</vt:lpstr>
      <vt:lpstr>Ассигнования</vt:lpstr>
      <vt:lpstr>Ведом!Print_Titles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2021-12-10T09:36:44Z</cp:lastPrinted>
  <dcterms:created xsi:type="dcterms:W3CDTF">1996-10-08T23:32:33Z</dcterms:created>
  <dcterms:modified xsi:type="dcterms:W3CDTF">2021-12-10T10:33:39Z</dcterms:modified>
</cp:coreProperties>
</file>